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2"/>
  </bookViews>
  <sheets>
    <sheet name="tabele 1-4" sheetId="1" r:id="rId1"/>
    <sheet name="javni dug" sheetId="2" r:id="rId2"/>
    <sheet name="znacajni prihodi - rashodi" sheetId="3" r:id="rId3"/>
  </sheets>
  <calcPr calcId="124519"/>
</workbook>
</file>

<file path=xl/calcChain.xml><?xml version="1.0" encoding="utf-8"?>
<calcChain xmlns="http://schemas.openxmlformats.org/spreadsheetml/2006/main">
  <c r="H26" i="3"/>
  <c r="G26"/>
  <c r="F26"/>
  <c r="E26"/>
  <c r="D26"/>
  <c r="C26"/>
  <c r="F152" i="1" l="1"/>
  <c r="E152"/>
  <c r="D152"/>
  <c r="C152"/>
  <c r="F133"/>
  <c r="E133"/>
  <c r="D133"/>
  <c r="C133"/>
  <c r="F129"/>
  <c r="E129"/>
  <c r="D129"/>
  <c r="C129"/>
  <c r="F128"/>
  <c r="E128"/>
  <c r="D128"/>
  <c r="C128"/>
  <c r="F121"/>
  <c r="E121"/>
  <c r="D121"/>
  <c r="C121"/>
  <c r="F119"/>
  <c r="E119"/>
  <c r="D119"/>
  <c r="C119"/>
  <c r="F115"/>
  <c r="E115"/>
  <c r="D115"/>
  <c r="C115"/>
  <c r="F114"/>
  <c r="E114"/>
  <c r="D114"/>
  <c r="C114"/>
  <c r="E110"/>
  <c r="C110"/>
  <c r="F106"/>
  <c r="E106"/>
  <c r="D106"/>
  <c r="C106"/>
  <c r="F105"/>
  <c r="F136" s="1"/>
  <c r="E105"/>
  <c r="E136" s="1"/>
  <c r="D105"/>
  <c r="D136" s="1"/>
  <c r="C105"/>
  <c r="C136" s="1"/>
  <c r="F96"/>
  <c r="E96"/>
  <c r="D96"/>
  <c r="C96"/>
  <c r="F93"/>
  <c r="E93"/>
  <c r="D93"/>
  <c r="C93"/>
  <c r="F89"/>
  <c r="E89"/>
  <c r="D89"/>
  <c r="C89"/>
  <c r="F88"/>
  <c r="E88"/>
  <c r="D88"/>
  <c r="C88"/>
  <c r="F77"/>
  <c r="E77"/>
  <c r="D77"/>
  <c r="C77"/>
  <c r="F66"/>
  <c r="E66"/>
  <c r="D66"/>
  <c r="C66"/>
  <c r="F65"/>
  <c r="E65"/>
  <c r="D65"/>
  <c r="C65"/>
  <c r="F60"/>
  <c r="E60"/>
  <c r="D60"/>
  <c r="C60"/>
  <c r="F57"/>
  <c r="E57"/>
  <c r="D57"/>
  <c r="C57"/>
  <c r="F45"/>
  <c r="E45"/>
  <c r="D45"/>
  <c r="C45"/>
  <c r="F39"/>
  <c r="E39"/>
  <c r="D39"/>
  <c r="C39"/>
  <c r="F31"/>
  <c r="E31"/>
  <c r="D31"/>
  <c r="C31"/>
  <c r="F30"/>
  <c r="E30"/>
  <c r="D30"/>
  <c r="C30"/>
  <c r="F29"/>
  <c r="E29"/>
  <c r="D29"/>
  <c r="C29"/>
  <c r="F28"/>
  <c r="F98" s="1"/>
  <c r="E28"/>
  <c r="E98" s="1"/>
  <c r="D28"/>
  <c r="D98" s="1"/>
  <c r="C28"/>
  <c r="C98" s="1"/>
  <c r="F21"/>
  <c r="E18"/>
  <c r="C18"/>
  <c r="E15"/>
  <c r="D15"/>
  <c r="C15"/>
  <c r="F12"/>
  <c r="C12"/>
  <c r="E8"/>
  <c r="E21" s="1"/>
  <c r="D8"/>
  <c r="D21" s="1"/>
  <c r="C8"/>
  <c r="C21" s="1"/>
</calcChain>
</file>

<file path=xl/sharedStrings.xml><?xml version="1.0" encoding="utf-8"?>
<sst xmlns="http://schemas.openxmlformats.org/spreadsheetml/2006/main" count="265" uniqueCount="211">
  <si>
    <t>Opština</t>
  </si>
  <si>
    <t>Vladičin Han</t>
  </si>
  <si>
    <t>April    2014</t>
  </si>
  <si>
    <t>Tabela 1</t>
  </si>
  <si>
    <t>Izvršenje budžeta Opštine Vladičin Han, 2010. - 2013.</t>
  </si>
  <si>
    <t>u 000 RSD</t>
  </si>
  <si>
    <t>Ekonomska klasifikacija</t>
  </si>
  <si>
    <t>Opis</t>
  </si>
  <si>
    <t>Izvršenje</t>
  </si>
  <si>
    <t>I</t>
  </si>
  <si>
    <t>PRIHODI I PRIMANJA (klase 3+7+8+9)</t>
  </si>
  <si>
    <t xml:space="preserve">SUFICIT IZ RANIJIH GODINA </t>
  </si>
  <si>
    <t>TEKUĆI PRIHODI</t>
  </si>
  <si>
    <t>PRIMANJA OD PRODAJE NEFINANSIJSKE IMOVINE</t>
  </si>
  <si>
    <t>PRIMANJA OD ZADUŽIVANJA I PRODAJE FINANSIJSKE IMOVINE</t>
  </si>
  <si>
    <t>Primanja od zaduživanja</t>
  </si>
  <si>
    <t>Primanja od prodaje finansijske imovine</t>
  </si>
  <si>
    <t>II</t>
  </si>
  <si>
    <t>RASHODI I IZDACI (klase 4+5+6)</t>
  </si>
  <si>
    <t xml:space="preserve">TEKUĆI RASHODI </t>
  </si>
  <si>
    <t xml:space="preserve">IZDACI ZA NABAVKU NEFINANSIJ.IMOVINE </t>
  </si>
  <si>
    <r>
      <t>IZDACI ZA OTPLATU GLAVNICE I NABAVKU FINANSIJSKE IMOVINE</t>
    </r>
    <r>
      <rPr>
        <sz val="10"/>
        <rFont val="Times New Roman"/>
        <family val="1"/>
      </rPr>
      <t xml:space="preserve"> </t>
    </r>
  </si>
  <si>
    <t>Otplata glavnice</t>
  </si>
  <si>
    <t>Nabavka finansijske imovine</t>
  </si>
  <si>
    <t>III</t>
  </si>
  <si>
    <r>
      <t xml:space="preserve">UKUPAN SUFICIT / DEFICIT </t>
    </r>
    <r>
      <rPr>
        <sz val="9"/>
        <color indexed="9"/>
        <rFont val="Times New Roman"/>
        <family val="1"/>
      </rPr>
      <t>(I-II)</t>
    </r>
  </si>
  <si>
    <t>Tabela 2</t>
  </si>
  <si>
    <t xml:space="preserve">Ostvarenje prihoda i primanja budžeta Opštine, 2010. - 2013. god. </t>
  </si>
  <si>
    <t>Ostvarenje</t>
  </si>
  <si>
    <t>PRIHODI</t>
  </si>
  <si>
    <t>Porezi</t>
  </si>
  <si>
    <t>Porezi na dohodk, dobit i kapitalne dobitke</t>
  </si>
  <si>
    <t>Porez na zarade</t>
  </si>
  <si>
    <t>Porez na prihode od samostalnih delatnosti</t>
  </si>
  <si>
    <t>Porez na prihode od imovine</t>
  </si>
  <si>
    <t>Samodoprinosi</t>
  </si>
  <si>
    <t>Porez na druge prihode</t>
  </si>
  <si>
    <t>Ostali porezi na dohodak</t>
  </si>
  <si>
    <t>Porez na fond zarada</t>
  </si>
  <si>
    <t>Porez na imovinu</t>
  </si>
  <si>
    <t>Porez na nasleđe i poklon</t>
  </si>
  <si>
    <t>Porez na finansijske transakcije</t>
  </si>
  <si>
    <t>Porez na kapitalne transakcije</t>
  </si>
  <si>
    <t>Porez na akcije na ime i udele</t>
  </si>
  <si>
    <t>Porez na dobra i usluge</t>
  </si>
  <si>
    <t>Komunalna taksa za priređivanje muzičkog programa u ugostiteljskim objektima</t>
  </si>
  <si>
    <t>Komunalna taksa za korišćenje reklamnih panoa</t>
  </si>
  <si>
    <t>Sredstva za protivpožarnu zaštitu</t>
  </si>
  <si>
    <t>Komunalna taksa za držanje motornih drumskih i priključnih vozila, osim poljoprivrednih vozila i mašina</t>
  </si>
  <si>
    <t>Godišnja naknada za motorna vozila, traktore i priključna vozila</t>
  </si>
  <si>
    <t>Naknade za korišćenje dobara od opšteg interesa</t>
  </si>
  <si>
    <t>Naknada za zagađivanje životne sredine</t>
  </si>
  <si>
    <t>Koncesione naknade i boravišne takse</t>
  </si>
  <si>
    <t>Opštinske i gradske naknade</t>
  </si>
  <si>
    <t>Posebna naknada za zaštitu i unapreženje životne sredine</t>
  </si>
  <si>
    <t>Opštinske i gradske komunalne takse</t>
  </si>
  <si>
    <t>Drugi porezi</t>
  </si>
  <si>
    <t>Komunalna taksa na firmu</t>
  </si>
  <si>
    <t>Drugi porezi koji se ne mogu identifikovati</t>
  </si>
  <si>
    <t>Donacije i transferi</t>
  </si>
  <si>
    <t>Tekuće donacije od međunarodnih organizacija</t>
  </si>
  <si>
    <t>Kapitalne donacije od međunarodnih organizacija</t>
  </si>
  <si>
    <t>Tekući transferi od drugih nivoa vlasti</t>
  </si>
  <si>
    <t>Kapitalni transferi od drugih nivoa vlasti</t>
  </si>
  <si>
    <t>Drugi prihodi</t>
  </si>
  <si>
    <t>Prihodi od imovine</t>
  </si>
  <si>
    <t>Kamate</t>
  </si>
  <si>
    <t>Naknada za korišćenje prirodnih dobara</t>
  </si>
  <si>
    <t>Naknada za korišćenje šumskog i poljoprivrednog zemljišta</t>
  </si>
  <si>
    <t>Naknade za korišćenje prostora i građevinskog zemljišta</t>
  </si>
  <si>
    <t>Naknada za korišćenje građevinskog zemljišta</t>
  </si>
  <si>
    <t>Komunalna taksa za korišćenje obale u poslovne i bilo koje druge svrhe</t>
  </si>
  <si>
    <t>Naknada za korišćenje prirodnog lekovitog faktora</t>
  </si>
  <si>
    <t>Turistička naknada</t>
  </si>
  <si>
    <t>Ostali prihodi od imovine</t>
  </si>
  <si>
    <t>Prihodi od prodje dobara i usluga</t>
  </si>
  <si>
    <t>Prihodi od prodaje dobara i usluga ili zakupa od strane tržišnih organizacija</t>
  </si>
  <si>
    <t>Prihodi od zakupnine za građevinsko zemljište u korist nivoa gradova / opština</t>
  </si>
  <si>
    <t>Takse i naknade</t>
  </si>
  <si>
    <t>Naknada za uređivanje građevinskog zemljišta</t>
  </si>
  <si>
    <t>Sporedne prodaje dobara i usluga koje vrše državne netržišne jedinice</t>
  </si>
  <si>
    <t>Novčane kazne i oduzeta imovinska korist</t>
  </si>
  <si>
    <t>Dobrovoljni transferi fizičkih i pravnih lica</t>
  </si>
  <si>
    <t>Mešoviti i neodređeni prihodi</t>
  </si>
  <si>
    <t>Memorandumske stavke za refundaciju rashoda</t>
  </si>
  <si>
    <t>Transferi izmedju budzetskih korisnika na istom nivou</t>
  </si>
  <si>
    <t xml:space="preserve">PRIMANJA </t>
  </si>
  <si>
    <t>Primanja od prodaje nefinansijske imovine</t>
  </si>
  <si>
    <t>Primanja od prodaje osnovnih sredstava</t>
  </si>
  <si>
    <t>Primanja od prodaje zaliha</t>
  </si>
  <si>
    <t>Primanja od prodaje prirodne imovine</t>
  </si>
  <si>
    <t>Primanja od zaduživanja i prodaje finansijske imovine</t>
  </si>
  <si>
    <t xml:space="preserve">Primanja od zaduživanja </t>
  </si>
  <si>
    <t>PRENETA NEUTROŠENA SREDSTVA IZ RANIJIH GODINA</t>
  </si>
  <si>
    <t>Preneta neutrošena sredstva iz ranijih godina</t>
  </si>
  <si>
    <t>UKUPANI PRIHODI I PRIMANJA</t>
  </si>
  <si>
    <t>Tabela 3</t>
  </si>
  <si>
    <t xml:space="preserve">Izvršenje rashoda i izdataka budžeta Opštine, 2010. - 2013.  </t>
  </si>
  <si>
    <t>RASHODI</t>
  </si>
  <si>
    <t>TEKUĆI RASHODI</t>
  </si>
  <si>
    <t>Rashodi za zaposlene</t>
  </si>
  <si>
    <t>Korišćenje usluga i roba</t>
  </si>
  <si>
    <t>Upotreba osnovnih sredstava</t>
  </si>
  <si>
    <t>Otplata kamata i troškovi zaduživanja</t>
  </si>
  <si>
    <t>Otplata domaćih kamata</t>
  </si>
  <si>
    <t>Otplata stranih kamata</t>
  </si>
  <si>
    <t>Prateći troškovi zaduživanja</t>
  </si>
  <si>
    <t>Subvencije</t>
  </si>
  <si>
    <t>Subvencije javnim nefinansijskim preduzećima i organizacijama</t>
  </si>
  <si>
    <t>Tekuće subvencije</t>
  </si>
  <si>
    <t>Kapitalne subvencije</t>
  </si>
  <si>
    <t>Subvencije privatnim finansijskim institucijama</t>
  </si>
  <si>
    <t>Donacije, dotacije i transferi</t>
  </si>
  <si>
    <t>Dotacije medjunarodnim organizacijama</t>
  </si>
  <si>
    <t>Transferi ostalim nivoima vlsti</t>
  </si>
  <si>
    <t>Tekući transferi</t>
  </si>
  <si>
    <t>Kapitalni transferi</t>
  </si>
  <si>
    <t>Ostle donacije, dotacije i transferi</t>
  </si>
  <si>
    <t>Socijalno osiguranje i socijalna zaštita</t>
  </si>
  <si>
    <t>Ostali rashodi</t>
  </si>
  <si>
    <t>Sredstva rezerve</t>
  </si>
  <si>
    <t>IZDACI</t>
  </si>
  <si>
    <t>IZDACI ZA NEFINANSIJSKU IMOVINU</t>
  </si>
  <si>
    <t>Osnovna sredstva</t>
  </si>
  <si>
    <t>Zalihe</t>
  </si>
  <si>
    <t>Prirodna imovina</t>
  </si>
  <si>
    <t>IZDACI ZA OTPLATU GLAVNICE I NABAVKU FINANSIJSKE IMOVINE</t>
  </si>
  <si>
    <t>UKUPANI RASHODI I IZDACI</t>
  </si>
  <si>
    <t>Tabela 4</t>
  </si>
  <si>
    <t xml:space="preserve">Funkcionalna klasifikacija rashoda budžeta Opštine, 2010. - 2013. god. </t>
  </si>
  <si>
    <t xml:space="preserve">Izvršenje </t>
  </si>
  <si>
    <t>Socijalna zaštita</t>
  </si>
  <si>
    <t>Opšte javne usluge</t>
  </si>
  <si>
    <t>Javni red i bezbednost</t>
  </si>
  <si>
    <t>Ekonomski poslovi</t>
  </si>
  <si>
    <t>Zaštita životne sredine</t>
  </si>
  <si>
    <t>Stanovanje i komunalni poslovi</t>
  </si>
  <si>
    <t>Zdravstvo</t>
  </si>
  <si>
    <t>Rekreacija, kultura i religija</t>
  </si>
  <si>
    <t>Obrazovanje</t>
  </si>
  <si>
    <t>UKUPNI RASHODI</t>
  </si>
  <si>
    <t>Tabela 5</t>
  </si>
  <si>
    <t>31.12.2010.</t>
  </si>
  <si>
    <t>31.12.2011.</t>
  </si>
  <si>
    <t>Tabela 6</t>
  </si>
  <si>
    <t>Podaci o stanju duga</t>
  </si>
  <si>
    <t>Obaveze po kreditima</t>
  </si>
  <si>
    <t xml:space="preserve">31.12.2012. </t>
  </si>
  <si>
    <t xml:space="preserve">31.12.2013. </t>
  </si>
  <si>
    <t>kod banke 1 - intesa</t>
  </si>
  <si>
    <t>232893.37EUR</t>
  </si>
  <si>
    <t>220436.12EUR</t>
  </si>
  <si>
    <t>171000.68EUR</t>
  </si>
  <si>
    <t>124344.92Eur</t>
  </si>
  <si>
    <t>kod banke 2 - AIK</t>
  </si>
  <si>
    <t>446207.64EUR</t>
  </si>
  <si>
    <t>328510.54Eur</t>
  </si>
  <si>
    <t>182505.82Eur</t>
  </si>
  <si>
    <t>kod banke 3 - podstrek gradj. Ind.</t>
  </si>
  <si>
    <t>21141694din</t>
  </si>
  <si>
    <t>17985225din</t>
  </si>
  <si>
    <t>12727967din</t>
  </si>
  <si>
    <t>Uslovi zaduživanja</t>
  </si>
  <si>
    <t>Kredit 1</t>
  </si>
  <si>
    <t>Kredit 2</t>
  </si>
  <si>
    <t>Kredit 3</t>
  </si>
  <si>
    <t>Namena kredita</t>
  </si>
  <si>
    <t>razvojni</t>
  </si>
  <si>
    <t>Za ivnesticije u JP Direkcija za gradj.z</t>
  </si>
  <si>
    <t>Podstrek gradj. Industriji</t>
  </si>
  <si>
    <t>Naziv banke kreditora</t>
  </si>
  <si>
    <t>Banca intesa AD Beograd</t>
  </si>
  <si>
    <t>AIK Banka</t>
  </si>
  <si>
    <t>Fond za razvoj RS</t>
  </si>
  <si>
    <t>Iznos kredita u €</t>
  </si>
  <si>
    <t>Iznos kredita u dinarima</t>
  </si>
  <si>
    <t>Godišnja otplata glavnice u €</t>
  </si>
  <si>
    <t>rastuca na 33 rata</t>
  </si>
  <si>
    <t>Godišnja otplata glavnice u dinarima</t>
  </si>
  <si>
    <t>Datum uzimanja kredita</t>
  </si>
  <si>
    <t>07.12.2010.</t>
  </si>
  <si>
    <t>29.12.2011.</t>
  </si>
  <si>
    <t>Period otplate kredita (broj godina)</t>
  </si>
  <si>
    <t>Grejs period</t>
  </si>
  <si>
    <t>1 godina</t>
  </si>
  <si>
    <t>3 meseca</t>
  </si>
  <si>
    <t>Kamatna stopa (euribor + ... %)</t>
  </si>
  <si>
    <t xml:space="preserve">Izvršenje budžeta Opštine Vladičin Han, 2008. - 2013. g. </t>
  </si>
  <si>
    <t>IV</t>
  </si>
  <si>
    <t>UKUPNO ISPLACENI DOPRINOSI NA ZARADE</t>
  </si>
  <si>
    <t>V</t>
  </si>
  <si>
    <t>JUBILARNE NAGRADE</t>
  </si>
  <si>
    <t>VI</t>
  </si>
  <si>
    <t>TROSKOVI REPREZENTACIJE</t>
  </si>
  <si>
    <t>VII</t>
  </si>
  <si>
    <t>SPONZORSTVA, REKLAME I DONACIJE</t>
  </si>
  <si>
    <t>VIII</t>
  </si>
  <si>
    <t>TELEFONSKI TROŠKOVI</t>
  </si>
  <si>
    <t>IX</t>
  </si>
  <si>
    <t>TROSKOVI ELEKTRIČNE ENERGIJE</t>
  </si>
  <si>
    <t>X</t>
  </si>
  <si>
    <t>TROŠKOVI UTROŠENE VODE</t>
  </si>
  <si>
    <t>XI</t>
  </si>
  <si>
    <t>POREZI</t>
  </si>
  <si>
    <t>XII</t>
  </si>
  <si>
    <t>POTROŠNJA GORIVA</t>
  </si>
  <si>
    <t>XIII</t>
  </si>
  <si>
    <t>TROŠKOVI ODRŽAVANJA VOZILA</t>
  </si>
  <si>
    <t>TRANSFERI SA REPUBLICKOG NIVOA</t>
  </si>
  <si>
    <t>KREDITI POSLOVNIH BANAKA</t>
  </si>
  <si>
    <t>UČEŠĆE TRANSFERA U UKUPNIM PRIHODIMA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</si>
</sst>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\ [$€-1]"/>
    <numFmt numFmtId="165" formatCode="#,##0\ [$Дин.-C1A]"/>
    <numFmt numFmtId="166" formatCode="dd/mm/yy"/>
    <numFmt numFmtId="167" formatCode="_-* #,##0.00\ _D_i_n_._-;\-* #,##0.00\ _D_i_n_._-;_-* &quot;-&quot;??\ _D_i_n_.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9"/>
      <color indexed="9"/>
      <name val="Times New Roman"/>
      <family val="1"/>
    </font>
    <font>
      <sz val="11"/>
      <color indexed="8"/>
      <name val="Times New Roman"/>
      <family val="1"/>
    </font>
    <font>
      <b/>
      <sz val="12"/>
      <color indexed="9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3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41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0" fillId="0" borderId="0" xfId="0" applyFill="1"/>
    <xf numFmtId="49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horizontal="right" wrapText="1"/>
    </xf>
    <xf numFmtId="0" fontId="11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3" fontId="6" fillId="7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3" fontId="6" fillId="8" borderId="1" xfId="0" applyNumberFormat="1" applyFont="1" applyFill="1" applyBorder="1" applyAlignment="1">
      <alignment horizontal="right" wrapText="1"/>
    </xf>
    <xf numFmtId="3" fontId="6" fillId="8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right" wrapText="1"/>
    </xf>
    <xf numFmtId="0" fontId="11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3" fontId="6" fillId="9" borderId="1" xfId="0" applyNumberFormat="1" applyFont="1" applyFill="1" applyBorder="1" applyAlignment="1">
      <alignment horizontal="right" wrapText="1"/>
    </xf>
    <xf numFmtId="0" fontId="13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3" fontId="8" fillId="10" borderId="1" xfId="0" applyNumberFormat="1" applyFont="1" applyFill="1" applyBorder="1" applyAlignment="1">
      <alignment horizontal="right" wrapText="1"/>
    </xf>
    <xf numFmtId="3" fontId="7" fillId="10" borderId="1" xfId="0" applyNumberFormat="1" applyFont="1" applyFill="1" applyBorder="1" applyAlignment="1">
      <alignment horizontal="right" wrapText="1"/>
    </xf>
    <xf numFmtId="3" fontId="7" fillId="10" borderId="1" xfId="0" applyNumberFormat="1" applyFont="1" applyFill="1" applyBorder="1" applyAlignment="1">
      <alignment horizontal="right" vertical="top" wrapText="1"/>
    </xf>
    <xf numFmtId="3" fontId="8" fillId="10" borderId="1" xfId="0" applyNumberFormat="1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6" fillId="11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wrapText="1"/>
    </xf>
    <xf numFmtId="0" fontId="0" fillId="0" borderId="0" xfId="0" applyFill="1" applyBorder="1"/>
    <xf numFmtId="0" fontId="5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wrapText="1"/>
    </xf>
    <xf numFmtId="3" fontId="5" fillId="8" borderId="1" xfId="0" applyNumberFormat="1" applyFont="1" applyFill="1" applyBorder="1" applyAlignment="1">
      <alignment horizontal="right" wrapText="1"/>
    </xf>
    <xf numFmtId="3" fontId="5" fillId="8" borderId="1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horizontal="right" wrapText="1"/>
    </xf>
    <xf numFmtId="3" fontId="0" fillId="0" borderId="0" xfId="0" applyNumberFormat="1" applyFill="1"/>
    <xf numFmtId="3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6" fillId="12" borderId="1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5" fillId="10" borderId="1" xfId="0" applyFont="1" applyFill="1" applyBorder="1" applyAlignment="1">
      <alignment vertical="center" wrapText="1"/>
    </xf>
    <xf numFmtId="3" fontId="8" fillId="10" borderId="0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wrapText="1"/>
    </xf>
    <xf numFmtId="3" fontId="0" fillId="0" borderId="0" xfId="0" applyNumberFormat="1" applyFill="1" applyBorder="1"/>
    <xf numFmtId="0" fontId="10" fillId="3" borderId="1" xfId="0" applyFont="1" applyFill="1" applyBorder="1" applyAlignment="1">
      <alignment horizont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0" fontId="0" fillId="13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vertical="top" wrapText="1"/>
    </xf>
    <xf numFmtId="0" fontId="18" fillId="8" borderId="7" xfId="0" applyFont="1" applyFill="1" applyBorder="1" applyAlignment="1">
      <alignment vertical="top" wrapText="1"/>
    </xf>
    <xf numFmtId="0" fontId="18" fillId="8" borderId="6" xfId="0" applyFont="1" applyFill="1" applyBorder="1" applyAlignment="1">
      <alignment horizontal="center" vertical="top" wrapText="1"/>
    </xf>
    <xf numFmtId="0" fontId="18" fillId="8" borderId="7" xfId="0" applyFont="1" applyFill="1" applyBorder="1" applyAlignment="1">
      <alignment horizontal="center" vertical="top" wrapText="1"/>
    </xf>
    <xf numFmtId="164" fontId="18" fillId="0" borderId="6" xfId="0" applyNumberFormat="1" applyFont="1" applyFill="1" applyBorder="1" applyAlignment="1">
      <alignment vertical="top" wrapText="1"/>
    </xf>
    <xf numFmtId="164" fontId="18" fillId="0" borderId="7" xfId="0" applyNumberFormat="1" applyFont="1" applyFill="1" applyBorder="1" applyAlignment="1">
      <alignment vertical="top" wrapText="1"/>
    </xf>
    <xf numFmtId="164" fontId="18" fillId="0" borderId="6" xfId="0" applyNumberFormat="1" applyFont="1" applyFill="1" applyBorder="1" applyAlignment="1">
      <alignment horizontal="center" vertical="top" wrapText="1"/>
    </xf>
    <xf numFmtId="164" fontId="18" fillId="0" borderId="7" xfId="0" applyNumberFormat="1" applyFont="1" applyFill="1" applyBorder="1" applyAlignment="1">
      <alignment horizontal="center" vertical="top" wrapText="1"/>
    </xf>
    <xf numFmtId="165" fontId="18" fillId="8" borderId="6" xfId="0" applyNumberFormat="1" applyFont="1" applyFill="1" applyBorder="1" applyAlignment="1">
      <alignment vertical="top" wrapText="1"/>
    </xf>
    <xf numFmtId="165" fontId="18" fillId="8" borderId="7" xfId="0" applyNumberFormat="1" applyFont="1" applyFill="1" applyBorder="1" applyAlignment="1">
      <alignment vertical="top" wrapText="1"/>
    </xf>
    <xf numFmtId="165" fontId="18" fillId="8" borderId="6" xfId="0" applyNumberFormat="1" applyFont="1" applyFill="1" applyBorder="1" applyAlignment="1">
      <alignment horizontal="center" vertical="top" wrapText="1"/>
    </xf>
    <xf numFmtId="165" fontId="18" fillId="8" borderId="7" xfId="0" applyNumberFormat="1" applyFont="1" applyFill="1" applyBorder="1" applyAlignment="1">
      <alignment horizontal="center" vertical="top" wrapText="1"/>
    </xf>
    <xf numFmtId="3" fontId="18" fillId="0" borderId="6" xfId="0" applyNumberFormat="1" applyFont="1" applyFill="1" applyBorder="1" applyAlignment="1">
      <alignment horizontal="center" vertical="top" wrapText="1"/>
    </xf>
    <xf numFmtId="3" fontId="18" fillId="0" borderId="7" xfId="0" applyNumberFormat="1" applyFont="1" applyFill="1" applyBorder="1" applyAlignment="1">
      <alignment horizontal="center" vertical="top" wrapText="1"/>
    </xf>
    <xf numFmtId="166" fontId="18" fillId="0" borderId="6" xfId="0" applyNumberFormat="1" applyFont="1" applyFill="1" applyBorder="1" applyAlignment="1">
      <alignment horizontal="center" vertical="top" wrapText="1"/>
    </xf>
    <xf numFmtId="166" fontId="18" fillId="0" borderId="7" xfId="0" applyNumberFormat="1" applyFont="1" applyFill="1" applyBorder="1" applyAlignment="1">
      <alignment horizontal="center" vertical="top" wrapText="1"/>
    </xf>
    <xf numFmtId="10" fontId="8" fillId="8" borderId="8" xfId="0" applyNumberFormat="1" applyFont="1" applyFill="1" applyBorder="1" applyAlignment="1">
      <alignment horizontal="center"/>
    </xf>
    <xf numFmtId="10" fontId="8" fillId="8" borderId="9" xfId="0" applyNumberFormat="1" applyFont="1" applyFill="1" applyBorder="1" applyAlignment="1">
      <alignment horizontal="center"/>
    </xf>
    <xf numFmtId="10" fontId="18" fillId="8" borderId="6" xfId="0" applyNumberFormat="1" applyFont="1" applyFill="1" applyBorder="1" applyAlignment="1">
      <alignment horizontal="center" vertical="top" wrapText="1"/>
    </xf>
    <xf numFmtId="167" fontId="8" fillId="0" borderId="0" xfId="1" applyNumberFormat="1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right" wrapText="1"/>
    </xf>
    <xf numFmtId="4" fontId="6" fillId="4" borderId="18" xfId="0" applyNumberFormat="1" applyFont="1" applyFill="1" applyBorder="1" applyAlignment="1">
      <alignment horizontal="right" wrapText="1"/>
    </xf>
    <xf numFmtId="0" fontId="7" fillId="0" borderId="16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8" xfId="0" applyNumberFormat="1" applyFont="1" applyFill="1" applyBorder="1" applyAlignment="1">
      <alignment horizontal="right"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wrapText="1"/>
    </xf>
    <xf numFmtId="4" fontId="8" fillId="0" borderId="2" xfId="0" applyNumberFormat="1" applyFont="1" applyFill="1" applyBorder="1" applyAlignment="1">
      <alignment horizontal="right" vertical="top" wrapText="1"/>
    </xf>
    <xf numFmtId="4" fontId="8" fillId="0" borderId="20" xfId="0" applyNumberFormat="1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center"/>
    </xf>
    <xf numFmtId="0" fontId="12" fillId="0" borderId="21" xfId="0" applyFont="1" applyBorder="1"/>
    <xf numFmtId="4" fontId="6" fillId="0" borderId="21" xfId="0" applyNumberFormat="1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7"/>
  <sheetViews>
    <sheetView topLeftCell="A52" workbookViewId="0">
      <selection activeCell="L104" sqref="L104"/>
    </sheetView>
  </sheetViews>
  <sheetFormatPr defaultRowHeight="15"/>
  <cols>
    <col min="1" max="1" width="12.5703125" style="5" customWidth="1"/>
    <col min="2" max="2" width="54" style="6" customWidth="1"/>
    <col min="3" max="5" width="10.7109375" customWidth="1"/>
    <col min="6" max="6" width="10.7109375" style="99" customWidth="1"/>
    <col min="9" max="9" width="10.28515625" bestFit="1" customWidth="1"/>
    <col min="257" max="257" width="12.5703125" customWidth="1"/>
    <col min="258" max="258" width="54" customWidth="1"/>
    <col min="259" max="262" width="10.7109375" customWidth="1"/>
    <col min="265" max="265" width="10.28515625" bestFit="1" customWidth="1"/>
    <col min="513" max="513" width="12.5703125" customWidth="1"/>
    <col min="514" max="514" width="54" customWidth="1"/>
    <col min="515" max="518" width="10.7109375" customWidth="1"/>
    <col min="521" max="521" width="10.28515625" bestFit="1" customWidth="1"/>
    <col min="769" max="769" width="12.5703125" customWidth="1"/>
    <col min="770" max="770" width="54" customWidth="1"/>
    <col min="771" max="774" width="10.7109375" customWidth="1"/>
    <col min="777" max="777" width="10.28515625" bestFit="1" customWidth="1"/>
    <col min="1025" max="1025" width="12.5703125" customWidth="1"/>
    <col min="1026" max="1026" width="54" customWidth="1"/>
    <col min="1027" max="1030" width="10.7109375" customWidth="1"/>
    <col min="1033" max="1033" width="10.28515625" bestFit="1" customWidth="1"/>
    <col min="1281" max="1281" width="12.5703125" customWidth="1"/>
    <col min="1282" max="1282" width="54" customWidth="1"/>
    <col min="1283" max="1286" width="10.7109375" customWidth="1"/>
    <col min="1289" max="1289" width="10.28515625" bestFit="1" customWidth="1"/>
    <col min="1537" max="1537" width="12.5703125" customWidth="1"/>
    <col min="1538" max="1538" width="54" customWidth="1"/>
    <col min="1539" max="1542" width="10.7109375" customWidth="1"/>
    <col min="1545" max="1545" width="10.28515625" bestFit="1" customWidth="1"/>
    <col min="1793" max="1793" width="12.5703125" customWidth="1"/>
    <col min="1794" max="1794" width="54" customWidth="1"/>
    <col min="1795" max="1798" width="10.7109375" customWidth="1"/>
    <col min="1801" max="1801" width="10.28515625" bestFit="1" customWidth="1"/>
    <col min="2049" max="2049" width="12.5703125" customWidth="1"/>
    <col min="2050" max="2050" width="54" customWidth="1"/>
    <col min="2051" max="2054" width="10.7109375" customWidth="1"/>
    <col min="2057" max="2057" width="10.28515625" bestFit="1" customWidth="1"/>
    <col min="2305" max="2305" width="12.5703125" customWidth="1"/>
    <col min="2306" max="2306" width="54" customWidth="1"/>
    <col min="2307" max="2310" width="10.7109375" customWidth="1"/>
    <col min="2313" max="2313" width="10.28515625" bestFit="1" customWidth="1"/>
    <col min="2561" max="2561" width="12.5703125" customWidth="1"/>
    <col min="2562" max="2562" width="54" customWidth="1"/>
    <col min="2563" max="2566" width="10.7109375" customWidth="1"/>
    <col min="2569" max="2569" width="10.28515625" bestFit="1" customWidth="1"/>
    <col min="2817" max="2817" width="12.5703125" customWidth="1"/>
    <col min="2818" max="2818" width="54" customWidth="1"/>
    <col min="2819" max="2822" width="10.7109375" customWidth="1"/>
    <col min="2825" max="2825" width="10.28515625" bestFit="1" customWidth="1"/>
    <col min="3073" max="3073" width="12.5703125" customWidth="1"/>
    <col min="3074" max="3074" width="54" customWidth="1"/>
    <col min="3075" max="3078" width="10.7109375" customWidth="1"/>
    <col min="3081" max="3081" width="10.28515625" bestFit="1" customWidth="1"/>
    <col min="3329" max="3329" width="12.5703125" customWidth="1"/>
    <col min="3330" max="3330" width="54" customWidth="1"/>
    <col min="3331" max="3334" width="10.7109375" customWidth="1"/>
    <col min="3337" max="3337" width="10.28515625" bestFit="1" customWidth="1"/>
    <col min="3585" max="3585" width="12.5703125" customWidth="1"/>
    <col min="3586" max="3586" width="54" customWidth="1"/>
    <col min="3587" max="3590" width="10.7109375" customWidth="1"/>
    <col min="3593" max="3593" width="10.28515625" bestFit="1" customWidth="1"/>
    <col min="3841" max="3841" width="12.5703125" customWidth="1"/>
    <col min="3842" max="3842" width="54" customWidth="1"/>
    <col min="3843" max="3846" width="10.7109375" customWidth="1"/>
    <col min="3849" max="3849" width="10.28515625" bestFit="1" customWidth="1"/>
    <col min="4097" max="4097" width="12.5703125" customWidth="1"/>
    <col min="4098" max="4098" width="54" customWidth="1"/>
    <col min="4099" max="4102" width="10.7109375" customWidth="1"/>
    <col min="4105" max="4105" width="10.28515625" bestFit="1" customWidth="1"/>
    <col min="4353" max="4353" width="12.5703125" customWidth="1"/>
    <col min="4354" max="4354" width="54" customWidth="1"/>
    <col min="4355" max="4358" width="10.7109375" customWidth="1"/>
    <col min="4361" max="4361" width="10.28515625" bestFit="1" customWidth="1"/>
    <col min="4609" max="4609" width="12.5703125" customWidth="1"/>
    <col min="4610" max="4610" width="54" customWidth="1"/>
    <col min="4611" max="4614" width="10.7109375" customWidth="1"/>
    <col min="4617" max="4617" width="10.28515625" bestFit="1" customWidth="1"/>
    <col min="4865" max="4865" width="12.5703125" customWidth="1"/>
    <col min="4866" max="4866" width="54" customWidth="1"/>
    <col min="4867" max="4870" width="10.7109375" customWidth="1"/>
    <col min="4873" max="4873" width="10.28515625" bestFit="1" customWidth="1"/>
    <col min="5121" max="5121" width="12.5703125" customWidth="1"/>
    <col min="5122" max="5122" width="54" customWidth="1"/>
    <col min="5123" max="5126" width="10.7109375" customWidth="1"/>
    <col min="5129" max="5129" width="10.28515625" bestFit="1" customWidth="1"/>
    <col min="5377" max="5377" width="12.5703125" customWidth="1"/>
    <col min="5378" max="5378" width="54" customWidth="1"/>
    <col min="5379" max="5382" width="10.7109375" customWidth="1"/>
    <col min="5385" max="5385" width="10.28515625" bestFit="1" customWidth="1"/>
    <col min="5633" max="5633" width="12.5703125" customWidth="1"/>
    <col min="5634" max="5634" width="54" customWidth="1"/>
    <col min="5635" max="5638" width="10.7109375" customWidth="1"/>
    <col min="5641" max="5641" width="10.28515625" bestFit="1" customWidth="1"/>
    <col min="5889" max="5889" width="12.5703125" customWidth="1"/>
    <col min="5890" max="5890" width="54" customWidth="1"/>
    <col min="5891" max="5894" width="10.7109375" customWidth="1"/>
    <col min="5897" max="5897" width="10.28515625" bestFit="1" customWidth="1"/>
    <col min="6145" max="6145" width="12.5703125" customWidth="1"/>
    <col min="6146" max="6146" width="54" customWidth="1"/>
    <col min="6147" max="6150" width="10.7109375" customWidth="1"/>
    <col min="6153" max="6153" width="10.28515625" bestFit="1" customWidth="1"/>
    <col min="6401" max="6401" width="12.5703125" customWidth="1"/>
    <col min="6402" max="6402" width="54" customWidth="1"/>
    <col min="6403" max="6406" width="10.7109375" customWidth="1"/>
    <col min="6409" max="6409" width="10.28515625" bestFit="1" customWidth="1"/>
    <col min="6657" max="6657" width="12.5703125" customWidth="1"/>
    <col min="6658" max="6658" width="54" customWidth="1"/>
    <col min="6659" max="6662" width="10.7109375" customWidth="1"/>
    <col min="6665" max="6665" width="10.28515625" bestFit="1" customWidth="1"/>
    <col min="6913" max="6913" width="12.5703125" customWidth="1"/>
    <col min="6914" max="6914" width="54" customWidth="1"/>
    <col min="6915" max="6918" width="10.7109375" customWidth="1"/>
    <col min="6921" max="6921" width="10.28515625" bestFit="1" customWidth="1"/>
    <col min="7169" max="7169" width="12.5703125" customWidth="1"/>
    <col min="7170" max="7170" width="54" customWidth="1"/>
    <col min="7171" max="7174" width="10.7109375" customWidth="1"/>
    <col min="7177" max="7177" width="10.28515625" bestFit="1" customWidth="1"/>
    <col min="7425" max="7425" width="12.5703125" customWidth="1"/>
    <col min="7426" max="7426" width="54" customWidth="1"/>
    <col min="7427" max="7430" width="10.7109375" customWidth="1"/>
    <col min="7433" max="7433" width="10.28515625" bestFit="1" customWidth="1"/>
    <col min="7681" max="7681" width="12.5703125" customWidth="1"/>
    <col min="7682" max="7682" width="54" customWidth="1"/>
    <col min="7683" max="7686" width="10.7109375" customWidth="1"/>
    <col min="7689" max="7689" width="10.28515625" bestFit="1" customWidth="1"/>
    <col min="7937" max="7937" width="12.5703125" customWidth="1"/>
    <col min="7938" max="7938" width="54" customWidth="1"/>
    <col min="7939" max="7942" width="10.7109375" customWidth="1"/>
    <col min="7945" max="7945" width="10.28515625" bestFit="1" customWidth="1"/>
    <col min="8193" max="8193" width="12.5703125" customWidth="1"/>
    <col min="8194" max="8194" width="54" customWidth="1"/>
    <col min="8195" max="8198" width="10.7109375" customWidth="1"/>
    <col min="8201" max="8201" width="10.28515625" bestFit="1" customWidth="1"/>
    <col min="8449" max="8449" width="12.5703125" customWidth="1"/>
    <col min="8450" max="8450" width="54" customWidth="1"/>
    <col min="8451" max="8454" width="10.7109375" customWidth="1"/>
    <col min="8457" max="8457" width="10.28515625" bestFit="1" customWidth="1"/>
    <col min="8705" max="8705" width="12.5703125" customWidth="1"/>
    <col min="8706" max="8706" width="54" customWidth="1"/>
    <col min="8707" max="8710" width="10.7109375" customWidth="1"/>
    <col min="8713" max="8713" width="10.28515625" bestFit="1" customWidth="1"/>
    <col min="8961" max="8961" width="12.5703125" customWidth="1"/>
    <col min="8962" max="8962" width="54" customWidth="1"/>
    <col min="8963" max="8966" width="10.7109375" customWidth="1"/>
    <col min="8969" max="8969" width="10.28515625" bestFit="1" customWidth="1"/>
    <col min="9217" max="9217" width="12.5703125" customWidth="1"/>
    <col min="9218" max="9218" width="54" customWidth="1"/>
    <col min="9219" max="9222" width="10.7109375" customWidth="1"/>
    <col min="9225" max="9225" width="10.28515625" bestFit="1" customWidth="1"/>
    <col min="9473" max="9473" width="12.5703125" customWidth="1"/>
    <col min="9474" max="9474" width="54" customWidth="1"/>
    <col min="9475" max="9478" width="10.7109375" customWidth="1"/>
    <col min="9481" max="9481" width="10.28515625" bestFit="1" customWidth="1"/>
    <col min="9729" max="9729" width="12.5703125" customWidth="1"/>
    <col min="9730" max="9730" width="54" customWidth="1"/>
    <col min="9731" max="9734" width="10.7109375" customWidth="1"/>
    <col min="9737" max="9737" width="10.28515625" bestFit="1" customWidth="1"/>
    <col min="9985" max="9985" width="12.5703125" customWidth="1"/>
    <col min="9986" max="9986" width="54" customWidth="1"/>
    <col min="9987" max="9990" width="10.7109375" customWidth="1"/>
    <col min="9993" max="9993" width="10.28515625" bestFit="1" customWidth="1"/>
    <col min="10241" max="10241" width="12.5703125" customWidth="1"/>
    <col min="10242" max="10242" width="54" customWidth="1"/>
    <col min="10243" max="10246" width="10.7109375" customWidth="1"/>
    <col min="10249" max="10249" width="10.28515625" bestFit="1" customWidth="1"/>
    <col min="10497" max="10497" width="12.5703125" customWidth="1"/>
    <col min="10498" max="10498" width="54" customWidth="1"/>
    <col min="10499" max="10502" width="10.7109375" customWidth="1"/>
    <col min="10505" max="10505" width="10.28515625" bestFit="1" customWidth="1"/>
    <col min="10753" max="10753" width="12.5703125" customWidth="1"/>
    <col min="10754" max="10754" width="54" customWidth="1"/>
    <col min="10755" max="10758" width="10.7109375" customWidth="1"/>
    <col min="10761" max="10761" width="10.28515625" bestFit="1" customWidth="1"/>
    <col min="11009" max="11009" width="12.5703125" customWidth="1"/>
    <col min="11010" max="11010" width="54" customWidth="1"/>
    <col min="11011" max="11014" width="10.7109375" customWidth="1"/>
    <col min="11017" max="11017" width="10.28515625" bestFit="1" customWidth="1"/>
    <col min="11265" max="11265" width="12.5703125" customWidth="1"/>
    <col min="11266" max="11266" width="54" customWidth="1"/>
    <col min="11267" max="11270" width="10.7109375" customWidth="1"/>
    <col min="11273" max="11273" width="10.28515625" bestFit="1" customWidth="1"/>
    <col min="11521" max="11521" width="12.5703125" customWidth="1"/>
    <col min="11522" max="11522" width="54" customWidth="1"/>
    <col min="11523" max="11526" width="10.7109375" customWidth="1"/>
    <col min="11529" max="11529" width="10.28515625" bestFit="1" customWidth="1"/>
    <col min="11777" max="11777" width="12.5703125" customWidth="1"/>
    <col min="11778" max="11778" width="54" customWidth="1"/>
    <col min="11779" max="11782" width="10.7109375" customWidth="1"/>
    <col min="11785" max="11785" width="10.28515625" bestFit="1" customWidth="1"/>
    <col min="12033" max="12033" width="12.5703125" customWidth="1"/>
    <col min="12034" max="12034" width="54" customWidth="1"/>
    <col min="12035" max="12038" width="10.7109375" customWidth="1"/>
    <col min="12041" max="12041" width="10.28515625" bestFit="1" customWidth="1"/>
    <col min="12289" max="12289" width="12.5703125" customWidth="1"/>
    <col min="12290" max="12290" width="54" customWidth="1"/>
    <col min="12291" max="12294" width="10.7109375" customWidth="1"/>
    <col min="12297" max="12297" width="10.28515625" bestFit="1" customWidth="1"/>
    <col min="12545" max="12545" width="12.5703125" customWidth="1"/>
    <col min="12546" max="12546" width="54" customWidth="1"/>
    <col min="12547" max="12550" width="10.7109375" customWidth="1"/>
    <col min="12553" max="12553" width="10.28515625" bestFit="1" customWidth="1"/>
    <col min="12801" max="12801" width="12.5703125" customWidth="1"/>
    <col min="12802" max="12802" width="54" customWidth="1"/>
    <col min="12803" max="12806" width="10.7109375" customWidth="1"/>
    <col min="12809" max="12809" width="10.28515625" bestFit="1" customWidth="1"/>
    <col min="13057" max="13057" width="12.5703125" customWidth="1"/>
    <col min="13058" max="13058" width="54" customWidth="1"/>
    <col min="13059" max="13062" width="10.7109375" customWidth="1"/>
    <col min="13065" max="13065" width="10.28515625" bestFit="1" customWidth="1"/>
    <col min="13313" max="13313" width="12.5703125" customWidth="1"/>
    <col min="13314" max="13314" width="54" customWidth="1"/>
    <col min="13315" max="13318" width="10.7109375" customWidth="1"/>
    <col min="13321" max="13321" width="10.28515625" bestFit="1" customWidth="1"/>
    <col min="13569" max="13569" width="12.5703125" customWidth="1"/>
    <col min="13570" max="13570" width="54" customWidth="1"/>
    <col min="13571" max="13574" width="10.7109375" customWidth="1"/>
    <col min="13577" max="13577" width="10.28515625" bestFit="1" customWidth="1"/>
    <col min="13825" max="13825" width="12.5703125" customWidth="1"/>
    <col min="13826" max="13826" width="54" customWidth="1"/>
    <col min="13827" max="13830" width="10.7109375" customWidth="1"/>
    <col min="13833" max="13833" width="10.28515625" bestFit="1" customWidth="1"/>
    <col min="14081" max="14081" width="12.5703125" customWidth="1"/>
    <col min="14082" max="14082" width="54" customWidth="1"/>
    <col min="14083" max="14086" width="10.7109375" customWidth="1"/>
    <col min="14089" max="14089" width="10.28515625" bestFit="1" customWidth="1"/>
    <col min="14337" max="14337" width="12.5703125" customWidth="1"/>
    <col min="14338" max="14338" width="54" customWidth="1"/>
    <col min="14339" max="14342" width="10.7109375" customWidth="1"/>
    <col min="14345" max="14345" width="10.28515625" bestFit="1" customWidth="1"/>
    <col min="14593" max="14593" width="12.5703125" customWidth="1"/>
    <col min="14594" max="14594" width="54" customWidth="1"/>
    <col min="14595" max="14598" width="10.7109375" customWidth="1"/>
    <col min="14601" max="14601" width="10.28515625" bestFit="1" customWidth="1"/>
    <col min="14849" max="14849" width="12.5703125" customWidth="1"/>
    <col min="14850" max="14850" width="54" customWidth="1"/>
    <col min="14851" max="14854" width="10.7109375" customWidth="1"/>
    <col min="14857" max="14857" width="10.28515625" bestFit="1" customWidth="1"/>
    <col min="15105" max="15105" width="12.5703125" customWidth="1"/>
    <col min="15106" max="15106" width="54" customWidth="1"/>
    <col min="15107" max="15110" width="10.7109375" customWidth="1"/>
    <col min="15113" max="15113" width="10.28515625" bestFit="1" customWidth="1"/>
    <col min="15361" max="15361" width="12.5703125" customWidth="1"/>
    <col min="15362" max="15362" width="54" customWidth="1"/>
    <col min="15363" max="15366" width="10.7109375" customWidth="1"/>
    <col min="15369" max="15369" width="10.28515625" bestFit="1" customWidth="1"/>
    <col min="15617" max="15617" width="12.5703125" customWidth="1"/>
    <col min="15618" max="15618" width="54" customWidth="1"/>
    <col min="15619" max="15622" width="10.7109375" customWidth="1"/>
    <col min="15625" max="15625" width="10.28515625" bestFit="1" customWidth="1"/>
    <col min="15873" max="15873" width="12.5703125" customWidth="1"/>
    <col min="15874" max="15874" width="54" customWidth="1"/>
    <col min="15875" max="15878" width="10.7109375" customWidth="1"/>
    <col min="15881" max="15881" width="10.28515625" bestFit="1" customWidth="1"/>
    <col min="16129" max="16129" width="12.5703125" customWidth="1"/>
    <col min="16130" max="16130" width="54" customWidth="1"/>
    <col min="16131" max="16134" width="10.7109375" customWidth="1"/>
    <col min="16137" max="16137" width="10.28515625" bestFit="1" customWidth="1"/>
  </cols>
  <sheetData>
    <row r="1" spans="1:9">
      <c r="A1" s="1" t="s">
        <v>0</v>
      </c>
      <c r="B1" s="2" t="s">
        <v>1</v>
      </c>
      <c r="F1" s="3"/>
    </row>
    <row r="2" spans="1:9">
      <c r="A2" s="4" t="s">
        <v>2</v>
      </c>
      <c r="B2" s="2"/>
      <c r="F2" s="3"/>
    </row>
    <row r="3" spans="1:9">
      <c r="F3" s="3"/>
    </row>
    <row r="4" spans="1:9">
      <c r="A4" s="7" t="s">
        <v>3</v>
      </c>
      <c r="B4" s="8" t="s">
        <v>4</v>
      </c>
      <c r="E4" s="9"/>
      <c r="F4" s="3"/>
      <c r="I4" s="3"/>
    </row>
    <row r="5" spans="1:9">
      <c r="F5" s="9" t="s">
        <v>5</v>
      </c>
      <c r="I5" s="3"/>
    </row>
    <row r="6" spans="1:9">
      <c r="A6" s="10" t="s">
        <v>6</v>
      </c>
      <c r="B6" s="11" t="s">
        <v>7</v>
      </c>
      <c r="C6" s="12" t="s">
        <v>8</v>
      </c>
      <c r="D6" s="12" t="s">
        <v>8</v>
      </c>
      <c r="E6" s="12" t="s">
        <v>8</v>
      </c>
      <c r="F6" s="12" t="s">
        <v>8</v>
      </c>
      <c r="I6" s="3"/>
    </row>
    <row r="7" spans="1:9">
      <c r="A7" s="10"/>
      <c r="B7" s="11"/>
      <c r="C7" s="13">
        <v>2010</v>
      </c>
      <c r="D7" s="13">
        <v>2011</v>
      </c>
      <c r="E7" s="13">
        <v>2012</v>
      </c>
      <c r="F7" s="13">
        <v>2013</v>
      </c>
      <c r="I7" s="14"/>
    </row>
    <row r="8" spans="1:9">
      <c r="A8" s="15" t="s">
        <v>9</v>
      </c>
      <c r="B8" s="16" t="s">
        <v>10</v>
      </c>
      <c r="C8" s="17">
        <f>SUM(C9:C12)</f>
        <v>341249</v>
      </c>
      <c r="D8" s="17">
        <f>SUM(D9:D12)</f>
        <v>326902</v>
      </c>
      <c r="E8" s="17">
        <f>SUM(E9:E12)</f>
        <v>601099</v>
      </c>
      <c r="F8" s="17">
        <v>590984</v>
      </c>
      <c r="I8" s="3"/>
    </row>
    <row r="9" spans="1:9">
      <c r="A9" s="18">
        <v>3</v>
      </c>
      <c r="B9" s="19" t="s">
        <v>11</v>
      </c>
      <c r="C9" s="20">
        <v>2091</v>
      </c>
      <c r="D9" s="20">
        <v>30251</v>
      </c>
      <c r="E9" s="21">
        <v>2512</v>
      </c>
      <c r="F9" s="21">
        <v>39873</v>
      </c>
      <c r="I9" s="3"/>
    </row>
    <row r="10" spans="1:9">
      <c r="A10" s="18">
        <v>7</v>
      </c>
      <c r="B10" s="22" t="s">
        <v>12</v>
      </c>
      <c r="C10" s="20">
        <v>319158</v>
      </c>
      <c r="D10" s="20">
        <v>296651</v>
      </c>
      <c r="E10" s="21">
        <v>598587</v>
      </c>
      <c r="F10" s="21">
        <v>551111</v>
      </c>
      <c r="I10" s="3"/>
    </row>
    <row r="11" spans="1:9">
      <c r="A11" s="18">
        <v>8</v>
      </c>
      <c r="B11" s="22" t="s">
        <v>13</v>
      </c>
      <c r="C11" s="20">
        <v>0</v>
      </c>
      <c r="D11" s="23">
        <v>0</v>
      </c>
      <c r="E11" s="24">
        <v>0</v>
      </c>
      <c r="F11" s="24">
        <v>0</v>
      </c>
      <c r="I11" s="3"/>
    </row>
    <row r="12" spans="1:9" ht="24">
      <c r="A12" s="18">
        <v>9</v>
      </c>
      <c r="B12" s="22" t="s">
        <v>14</v>
      </c>
      <c r="C12" s="20">
        <f>SUM(C13:C14)</f>
        <v>20000</v>
      </c>
      <c r="D12" s="20">
        <v>0</v>
      </c>
      <c r="E12" s="20">
        <v>0</v>
      </c>
      <c r="F12" s="20">
        <f>SUM(F13:F14)</f>
        <v>0</v>
      </c>
    </row>
    <row r="13" spans="1:9">
      <c r="A13" s="18">
        <v>91</v>
      </c>
      <c r="B13" s="19" t="s">
        <v>15</v>
      </c>
      <c r="C13" s="20">
        <v>20000</v>
      </c>
      <c r="D13" s="23">
        <v>0</v>
      </c>
      <c r="E13" s="24">
        <v>0</v>
      </c>
      <c r="F13" s="24">
        <v>0</v>
      </c>
    </row>
    <row r="14" spans="1:9">
      <c r="A14" s="18">
        <v>92</v>
      </c>
      <c r="B14" s="22" t="s">
        <v>16</v>
      </c>
      <c r="C14" s="20">
        <v>0</v>
      </c>
      <c r="D14" s="23">
        <v>0</v>
      </c>
      <c r="E14" s="24">
        <v>0</v>
      </c>
      <c r="F14" s="24">
        <v>0</v>
      </c>
    </row>
    <row r="15" spans="1:9">
      <c r="A15" s="15" t="s">
        <v>17</v>
      </c>
      <c r="B15" s="16" t="s">
        <v>18</v>
      </c>
      <c r="C15" s="17">
        <f>SUM(C16:C18)</f>
        <v>310998</v>
      </c>
      <c r="D15" s="17">
        <f>SUM(D16:D18)</f>
        <v>324390</v>
      </c>
      <c r="E15" s="17">
        <f>SUM(E16:E18)</f>
        <v>561225</v>
      </c>
      <c r="F15" s="17">
        <v>561046</v>
      </c>
    </row>
    <row r="16" spans="1:9">
      <c r="A16" s="18">
        <v>4</v>
      </c>
      <c r="B16" s="22" t="s">
        <v>19</v>
      </c>
      <c r="C16" s="20">
        <v>301268</v>
      </c>
      <c r="D16" s="20">
        <v>319538</v>
      </c>
      <c r="E16" s="21">
        <v>538242</v>
      </c>
      <c r="F16" s="21">
        <v>499220</v>
      </c>
    </row>
    <row r="17" spans="1:6">
      <c r="A17" s="18">
        <v>5</v>
      </c>
      <c r="B17" s="22" t="s">
        <v>20</v>
      </c>
      <c r="C17" s="20">
        <v>2189</v>
      </c>
      <c r="D17" s="23">
        <v>4852</v>
      </c>
      <c r="E17" s="24">
        <v>6688</v>
      </c>
      <c r="F17" s="24">
        <v>39964</v>
      </c>
    </row>
    <row r="18" spans="1:6" ht="24">
      <c r="A18" s="18">
        <v>6</v>
      </c>
      <c r="B18" s="22" t="s">
        <v>21</v>
      </c>
      <c r="C18" s="20">
        <f>SUM(C19:C20)</f>
        <v>7541</v>
      </c>
      <c r="D18" s="20">
        <v>0</v>
      </c>
      <c r="E18" s="20">
        <f>SUM(E19:E20)</f>
        <v>16295</v>
      </c>
      <c r="F18" s="20">
        <v>21862</v>
      </c>
    </row>
    <row r="19" spans="1:6">
      <c r="A19" s="18">
        <v>61</v>
      </c>
      <c r="B19" s="22" t="s">
        <v>22</v>
      </c>
      <c r="C19" s="20">
        <v>7541</v>
      </c>
      <c r="D19" s="23">
        <v>0</v>
      </c>
      <c r="E19" s="24">
        <v>16295</v>
      </c>
      <c r="F19" s="24">
        <v>21862</v>
      </c>
    </row>
    <row r="20" spans="1:6">
      <c r="A20" s="18">
        <v>62</v>
      </c>
      <c r="B20" s="22" t="s">
        <v>23</v>
      </c>
      <c r="C20" s="20">
        <v>0</v>
      </c>
      <c r="D20" s="23">
        <v>0</v>
      </c>
      <c r="E20" s="24">
        <v>0</v>
      </c>
      <c r="F20" s="24">
        <v>0</v>
      </c>
    </row>
    <row r="21" spans="1:6">
      <c r="A21" s="25" t="s">
        <v>24</v>
      </c>
      <c r="B21" s="26" t="s">
        <v>25</v>
      </c>
      <c r="C21" s="27">
        <f>C8-C15</f>
        <v>30251</v>
      </c>
      <c r="D21" s="27">
        <f>D8-D15</f>
        <v>2512</v>
      </c>
      <c r="E21" s="27">
        <f>E8-E15</f>
        <v>39874</v>
      </c>
      <c r="F21" s="27">
        <f>F8-F15</f>
        <v>29938</v>
      </c>
    </row>
    <row r="22" spans="1:6">
      <c r="F22" s="3"/>
    </row>
    <row r="23" spans="1:6">
      <c r="F23" s="3"/>
    </row>
    <row r="24" spans="1:6">
      <c r="A24" s="7" t="s">
        <v>26</v>
      </c>
      <c r="B24" s="8" t="s">
        <v>27</v>
      </c>
      <c r="E24" s="9"/>
      <c r="F24" s="3"/>
    </row>
    <row r="25" spans="1:6">
      <c r="F25" s="9" t="s">
        <v>5</v>
      </c>
    </row>
    <row r="26" spans="1:6">
      <c r="A26" s="10" t="s">
        <v>6</v>
      </c>
      <c r="B26" s="11" t="s">
        <v>7</v>
      </c>
      <c r="C26" s="12" t="s">
        <v>28</v>
      </c>
      <c r="D26" s="12" t="s">
        <v>28</v>
      </c>
      <c r="E26" s="12" t="s">
        <v>28</v>
      </c>
      <c r="F26" s="12" t="s">
        <v>28</v>
      </c>
    </row>
    <row r="27" spans="1:6">
      <c r="A27" s="10"/>
      <c r="B27" s="11"/>
      <c r="C27" s="13">
        <v>2010</v>
      </c>
      <c r="D27" s="13">
        <v>2011</v>
      </c>
      <c r="E27" s="13">
        <v>2012</v>
      </c>
      <c r="F27" s="13">
        <v>2013</v>
      </c>
    </row>
    <row r="28" spans="1:6">
      <c r="A28" s="28"/>
      <c r="B28" s="29" t="s">
        <v>29</v>
      </c>
      <c r="C28" s="30">
        <f>C29</f>
        <v>319159</v>
      </c>
      <c r="D28" s="30">
        <f>D29</f>
        <v>296651</v>
      </c>
      <c r="E28" s="30">
        <f>E29</f>
        <v>598587</v>
      </c>
      <c r="F28" s="30">
        <f>F29</f>
        <v>551111</v>
      </c>
    </row>
    <row r="29" spans="1:6">
      <c r="A29" s="31">
        <v>7</v>
      </c>
      <c r="B29" s="32" t="s">
        <v>12</v>
      </c>
      <c r="C29" s="33">
        <f>C30+C60+C65+C86+C87</f>
        <v>319159</v>
      </c>
      <c r="D29" s="33">
        <f>D30+D60+D65+D86+D87</f>
        <v>296651</v>
      </c>
      <c r="E29" s="33">
        <f>E30+E60+E65+E86+E87</f>
        <v>598587</v>
      </c>
      <c r="F29" s="33">
        <f>F30+F60+F65+F86+F87</f>
        <v>551111</v>
      </c>
    </row>
    <row r="30" spans="1:6">
      <c r="A30" s="34">
        <v>71</v>
      </c>
      <c r="B30" s="35" t="s">
        <v>30</v>
      </c>
      <c r="C30" s="36">
        <f>C31+C38+C39+C45+C57</f>
        <v>103487</v>
      </c>
      <c r="D30" s="36">
        <f>D31+D38+D39+D45+D57</f>
        <v>123824</v>
      </c>
      <c r="E30" s="36">
        <f>E31+E38+E39+E45+E57</f>
        <v>182541</v>
      </c>
      <c r="F30" s="36">
        <f>F31+F38+F39+F45+F57</f>
        <v>173566</v>
      </c>
    </row>
    <row r="31" spans="1:6">
      <c r="A31" s="37">
        <v>711</v>
      </c>
      <c r="B31" s="38" t="s">
        <v>31</v>
      </c>
      <c r="C31" s="39">
        <f>SUM(C32:C37)</f>
        <v>65712</v>
      </c>
      <c r="D31" s="39">
        <f>SUM(D32:D37)</f>
        <v>91031</v>
      </c>
      <c r="E31" s="39">
        <f>SUM(E32:E37)</f>
        <v>148002</v>
      </c>
      <c r="F31" s="39">
        <f>SUM(F32:F37)</f>
        <v>143336</v>
      </c>
    </row>
    <row r="32" spans="1:6">
      <c r="A32" s="40">
        <v>711110</v>
      </c>
      <c r="B32" s="19" t="s">
        <v>32</v>
      </c>
      <c r="C32" s="20">
        <v>49606</v>
      </c>
      <c r="D32" s="20">
        <v>71843</v>
      </c>
      <c r="E32" s="21">
        <v>126938</v>
      </c>
      <c r="F32" s="21">
        <v>114667</v>
      </c>
    </row>
    <row r="33" spans="1:6">
      <c r="A33" s="40">
        <v>711120</v>
      </c>
      <c r="B33" s="19" t="s">
        <v>33</v>
      </c>
      <c r="C33" s="20">
        <v>6766</v>
      </c>
      <c r="D33" s="20">
        <v>7845</v>
      </c>
      <c r="E33" s="21">
        <v>8601</v>
      </c>
      <c r="F33" s="21">
        <v>10603</v>
      </c>
    </row>
    <row r="34" spans="1:6">
      <c r="A34" s="40">
        <v>711140</v>
      </c>
      <c r="B34" s="19" t="s">
        <v>34</v>
      </c>
      <c r="C34" s="20">
        <v>2391</v>
      </c>
      <c r="D34" s="20">
        <v>2318</v>
      </c>
      <c r="E34" s="21">
        <v>2626</v>
      </c>
      <c r="F34" s="21">
        <v>4133</v>
      </c>
    </row>
    <row r="35" spans="1:6">
      <c r="A35" s="40">
        <v>711180</v>
      </c>
      <c r="B35" s="19" t="s">
        <v>35</v>
      </c>
      <c r="C35" s="20">
        <v>157</v>
      </c>
      <c r="D35" s="41">
        <v>3</v>
      </c>
      <c r="E35" s="21">
        <v>2</v>
      </c>
      <c r="F35" s="21">
        <v>7</v>
      </c>
    </row>
    <row r="36" spans="1:6">
      <c r="A36" s="40">
        <v>711190</v>
      </c>
      <c r="B36" s="19" t="s">
        <v>36</v>
      </c>
      <c r="C36" s="20">
        <v>6792</v>
      </c>
      <c r="D36" s="20">
        <v>9022</v>
      </c>
      <c r="E36" s="21">
        <v>9835</v>
      </c>
      <c r="F36" s="21">
        <v>13926</v>
      </c>
    </row>
    <row r="37" spans="1:6">
      <c r="A37" s="40">
        <v>711100</v>
      </c>
      <c r="B37" s="19" t="s">
        <v>37</v>
      </c>
      <c r="C37" s="20">
        <v>0</v>
      </c>
      <c r="D37" s="20"/>
      <c r="E37" s="21"/>
      <c r="F37" s="21"/>
    </row>
    <row r="38" spans="1:6">
      <c r="A38" s="37">
        <v>712</v>
      </c>
      <c r="B38" s="38" t="s">
        <v>38</v>
      </c>
      <c r="C38" s="39">
        <v>9</v>
      </c>
      <c r="D38" s="39">
        <v>3</v>
      </c>
      <c r="E38" s="42">
        <v>8</v>
      </c>
      <c r="F38" s="42"/>
    </row>
    <row r="39" spans="1:6">
      <c r="A39" s="37">
        <v>713</v>
      </c>
      <c r="B39" s="38" t="s">
        <v>39</v>
      </c>
      <c r="C39" s="39">
        <f>SUM(C40:C44)</f>
        <v>9562</v>
      </c>
      <c r="D39" s="39">
        <f>SUM(D40:D44)</f>
        <v>10829</v>
      </c>
      <c r="E39" s="39">
        <f>SUM(E40:E44)</f>
        <v>11357</v>
      </c>
      <c r="F39" s="39">
        <f>SUM(F40:F44)</f>
        <v>12443</v>
      </c>
    </row>
    <row r="40" spans="1:6">
      <c r="A40" s="40">
        <v>713120</v>
      </c>
      <c r="B40" s="19" t="s">
        <v>39</v>
      </c>
      <c r="C40" s="20">
        <v>4704</v>
      </c>
      <c r="D40" s="20">
        <v>6470</v>
      </c>
      <c r="E40" s="21">
        <v>8623</v>
      </c>
      <c r="F40" s="21">
        <v>10042</v>
      </c>
    </row>
    <row r="41" spans="1:6">
      <c r="A41" s="40">
        <v>713310</v>
      </c>
      <c r="B41" s="19" t="s">
        <v>40</v>
      </c>
      <c r="C41" s="20">
        <v>303</v>
      </c>
      <c r="D41" s="20">
        <v>398</v>
      </c>
      <c r="E41" s="21">
        <v>524</v>
      </c>
      <c r="F41" s="21">
        <v>223</v>
      </c>
    </row>
    <row r="42" spans="1:6">
      <c r="A42" s="40">
        <v>713410</v>
      </c>
      <c r="B42" s="19" t="s">
        <v>41</v>
      </c>
      <c r="C42" s="20">
        <v>4555</v>
      </c>
      <c r="D42" s="20">
        <v>3961</v>
      </c>
      <c r="E42" s="21">
        <v>2210</v>
      </c>
      <c r="F42" s="21">
        <v>2178</v>
      </c>
    </row>
    <row r="43" spans="1:6">
      <c r="A43" s="40">
        <v>713420</v>
      </c>
      <c r="B43" s="19" t="s">
        <v>42</v>
      </c>
      <c r="C43" s="20">
        <v>0</v>
      </c>
      <c r="D43" s="20">
        <v>0</v>
      </c>
      <c r="E43" s="21">
        <v>0</v>
      </c>
      <c r="F43" s="21"/>
    </row>
    <row r="44" spans="1:6">
      <c r="A44" s="40">
        <v>713610</v>
      </c>
      <c r="B44" s="19" t="s">
        <v>43</v>
      </c>
      <c r="C44" s="20"/>
      <c r="D44" s="20"/>
      <c r="E44" s="21"/>
      <c r="F44" s="21"/>
    </row>
    <row r="45" spans="1:6">
      <c r="A45" s="37">
        <v>714</v>
      </c>
      <c r="B45" s="38" t="s">
        <v>44</v>
      </c>
      <c r="C45" s="39">
        <f>SUM(C46:C56)</f>
        <v>9400</v>
      </c>
      <c r="D45" s="39">
        <f>SUM(D46:D56)</f>
        <v>7762</v>
      </c>
      <c r="E45" s="39">
        <f>SUM(E46:E56)</f>
        <v>7997</v>
      </c>
      <c r="F45" s="39">
        <f>SUM(F46:F56)</f>
        <v>5286</v>
      </c>
    </row>
    <row r="46" spans="1:6" ht="25.5">
      <c r="A46" s="40">
        <v>714420</v>
      </c>
      <c r="B46" s="19" t="s">
        <v>45</v>
      </c>
      <c r="C46" s="20"/>
      <c r="D46" s="20"/>
      <c r="E46" s="21"/>
      <c r="F46" s="21"/>
    </row>
    <row r="47" spans="1:6">
      <c r="A47" s="40">
        <v>714430</v>
      </c>
      <c r="B47" s="19" t="s">
        <v>46</v>
      </c>
      <c r="C47" s="20"/>
      <c r="D47" s="20"/>
      <c r="E47" s="21"/>
      <c r="F47" s="21"/>
    </row>
    <row r="48" spans="1:6">
      <c r="A48" s="40">
        <v>714440</v>
      </c>
      <c r="B48" s="19" t="s">
        <v>47</v>
      </c>
      <c r="C48" s="20">
        <v>7</v>
      </c>
      <c r="D48" s="20"/>
      <c r="E48" s="21"/>
      <c r="F48" s="21"/>
    </row>
    <row r="49" spans="1:6" ht="25.5">
      <c r="A49" s="40">
        <v>714513</v>
      </c>
      <c r="B49" s="19" t="s">
        <v>48</v>
      </c>
      <c r="C49" s="20">
        <v>3365</v>
      </c>
      <c r="D49" s="20">
        <v>3533</v>
      </c>
      <c r="E49" s="20">
        <v>3935</v>
      </c>
      <c r="F49" s="20">
        <v>4060</v>
      </c>
    </row>
    <row r="50" spans="1:6">
      <c r="A50" s="40">
        <v>714514</v>
      </c>
      <c r="B50" s="19" t="s">
        <v>49</v>
      </c>
      <c r="C50" s="20">
        <v>2199</v>
      </c>
      <c r="D50" s="20">
        <v>2421</v>
      </c>
      <c r="E50" s="21">
        <v>2830</v>
      </c>
      <c r="F50" s="21">
        <v>0</v>
      </c>
    </row>
    <row r="51" spans="1:6">
      <c r="A51" s="40">
        <v>714540</v>
      </c>
      <c r="B51" s="19" t="s">
        <v>50</v>
      </c>
      <c r="C51" s="20">
        <v>1165</v>
      </c>
      <c r="D51" s="20">
        <v>1117</v>
      </c>
      <c r="E51" s="21">
        <v>917</v>
      </c>
      <c r="F51" s="21">
        <v>934</v>
      </c>
    </row>
    <row r="52" spans="1:6">
      <c r="A52" s="40">
        <v>714547</v>
      </c>
      <c r="B52" s="19" t="s">
        <v>51</v>
      </c>
      <c r="C52" s="20"/>
      <c r="D52" s="20"/>
      <c r="E52" s="21"/>
      <c r="F52" s="21"/>
    </row>
    <row r="53" spans="1:6">
      <c r="A53" s="40">
        <v>714550</v>
      </c>
      <c r="B53" s="19" t="s">
        <v>52</v>
      </c>
      <c r="C53" s="20">
        <v>175</v>
      </c>
      <c r="D53" s="20">
        <v>288</v>
      </c>
      <c r="E53" s="21">
        <v>311</v>
      </c>
      <c r="F53" s="21">
        <v>292</v>
      </c>
    </row>
    <row r="54" spans="1:6">
      <c r="A54" s="40">
        <v>714560</v>
      </c>
      <c r="B54" s="19" t="s">
        <v>53</v>
      </c>
      <c r="C54" s="20"/>
      <c r="D54" s="20"/>
      <c r="E54" s="21"/>
      <c r="F54" s="21"/>
    </row>
    <row r="55" spans="1:6">
      <c r="A55" s="40">
        <v>714562</v>
      </c>
      <c r="B55" s="19" t="s">
        <v>54</v>
      </c>
      <c r="C55" s="20">
        <v>2489</v>
      </c>
      <c r="D55" s="20">
        <v>403</v>
      </c>
      <c r="E55" s="21">
        <v>4</v>
      </c>
      <c r="F55" s="21">
        <v>0</v>
      </c>
    </row>
    <row r="56" spans="1:6">
      <c r="A56" s="40">
        <v>714570</v>
      </c>
      <c r="B56" s="19" t="s">
        <v>55</v>
      </c>
      <c r="C56" s="20"/>
      <c r="D56" s="20"/>
      <c r="E56" s="21"/>
      <c r="F56" s="21"/>
    </row>
    <row r="57" spans="1:6">
      <c r="A57" s="37">
        <v>716</v>
      </c>
      <c r="B57" s="38" t="s">
        <v>56</v>
      </c>
      <c r="C57" s="39">
        <f>SUM(C58:C59)</f>
        <v>18804</v>
      </c>
      <c r="D57" s="39">
        <f>SUM(D58:D59)</f>
        <v>14199</v>
      </c>
      <c r="E57" s="39">
        <f>SUM(E58:E59)</f>
        <v>15177</v>
      </c>
      <c r="F57" s="39">
        <f>SUM(F58:F59)</f>
        <v>12501</v>
      </c>
    </row>
    <row r="58" spans="1:6">
      <c r="A58" s="40">
        <v>716110</v>
      </c>
      <c r="B58" s="19" t="s">
        <v>57</v>
      </c>
      <c r="C58" s="20">
        <v>18804</v>
      </c>
      <c r="D58" s="20">
        <v>14199</v>
      </c>
      <c r="E58" s="21">
        <v>15177</v>
      </c>
      <c r="F58" s="21">
        <v>12501</v>
      </c>
    </row>
    <row r="59" spans="1:6">
      <c r="A59" s="40">
        <v>716200</v>
      </c>
      <c r="B59" s="19" t="s">
        <v>58</v>
      </c>
      <c r="C59" s="20"/>
      <c r="D59" s="20"/>
      <c r="E59" s="21"/>
      <c r="F59" s="21"/>
    </row>
    <row r="60" spans="1:6">
      <c r="A60" s="34">
        <v>73</v>
      </c>
      <c r="B60" s="35" t="s">
        <v>59</v>
      </c>
      <c r="C60" s="36">
        <f>SUM(C61:C64)</f>
        <v>187586</v>
      </c>
      <c r="D60" s="36">
        <f>SUM(D61:D64)</f>
        <v>155953</v>
      </c>
      <c r="E60" s="36">
        <f>SUM(E61:E64)</f>
        <v>371174</v>
      </c>
      <c r="F60" s="36">
        <f>SUM(F61:F64)</f>
        <v>317098</v>
      </c>
    </row>
    <row r="61" spans="1:6">
      <c r="A61" s="40">
        <v>732100</v>
      </c>
      <c r="B61" s="19" t="s">
        <v>60</v>
      </c>
      <c r="C61" s="20">
        <v>1246</v>
      </c>
      <c r="D61" s="20">
        <v>0</v>
      </c>
      <c r="E61" s="21">
        <v>0</v>
      </c>
      <c r="F61" s="21">
        <v>11014</v>
      </c>
    </row>
    <row r="62" spans="1:6">
      <c r="A62" s="40">
        <v>732200</v>
      </c>
      <c r="B62" s="19" t="s">
        <v>61</v>
      </c>
      <c r="C62" s="20">
        <v>0</v>
      </c>
      <c r="D62" s="20">
        <v>0</v>
      </c>
      <c r="E62" s="21">
        <v>0</v>
      </c>
      <c r="F62" s="21">
        <v>0</v>
      </c>
    </row>
    <row r="63" spans="1:6">
      <c r="A63" s="40">
        <v>733100</v>
      </c>
      <c r="B63" s="19" t="s">
        <v>62</v>
      </c>
      <c r="C63" s="20">
        <v>180140</v>
      </c>
      <c r="D63" s="20">
        <v>155053</v>
      </c>
      <c r="E63" s="21">
        <v>305430</v>
      </c>
      <c r="F63" s="21">
        <v>304184</v>
      </c>
    </row>
    <row r="64" spans="1:6">
      <c r="A64" s="40">
        <v>733200</v>
      </c>
      <c r="B64" s="19" t="s">
        <v>63</v>
      </c>
      <c r="C64" s="20">
        <v>6200</v>
      </c>
      <c r="D64" s="20">
        <v>900</v>
      </c>
      <c r="E64" s="21">
        <v>65744</v>
      </c>
      <c r="F64" s="21">
        <v>1900</v>
      </c>
    </row>
    <row r="65" spans="1:6">
      <c r="A65" s="34">
        <v>74</v>
      </c>
      <c r="B65" s="35" t="s">
        <v>64</v>
      </c>
      <c r="C65" s="36">
        <f>C66+C77+C83+C84+C85</f>
        <v>26655</v>
      </c>
      <c r="D65" s="36">
        <f>D66+D77+D83+D84+D85</f>
        <v>16435</v>
      </c>
      <c r="E65" s="36">
        <f>E66+E77+E83+E84+E85</f>
        <v>43251</v>
      </c>
      <c r="F65" s="36">
        <f>F66+F77+F83+F84+F85</f>
        <v>60018</v>
      </c>
    </row>
    <row r="66" spans="1:6">
      <c r="A66" s="43">
        <v>741</v>
      </c>
      <c r="B66" s="38" t="s">
        <v>65</v>
      </c>
      <c r="C66" s="39">
        <f>SUM(C67:C76)</f>
        <v>12843</v>
      </c>
      <c r="D66" s="39">
        <f>SUM(D67:D76)</f>
        <v>12352</v>
      </c>
      <c r="E66" s="39">
        <f>SUM(E67:E76)</f>
        <v>37222</v>
      </c>
      <c r="F66" s="39">
        <f>SUM(F67:F76)</f>
        <v>51400</v>
      </c>
    </row>
    <row r="67" spans="1:6">
      <c r="A67" s="40">
        <v>741100</v>
      </c>
      <c r="B67" s="19" t="s">
        <v>66</v>
      </c>
      <c r="C67" s="20">
        <v>356</v>
      </c>
      <c r="D67" s="20">
        <v>1204</v>
      </c>
      <c r="E67" s="21">
        <v>2020</v>
      </c>
      <c r="F67" s="21">
        <v>3150</v>
      </c>
    </row>
    <row r="68" spans="1:6">
      <c r="A68" s="40">
        <v>741510</v>
      </c>
      <c r="B68" s="19" t="s">
        <v>67</v>
      </c>
      <c r="C68" s="20">
        <v>0</v>
      </c>
      <c r="D68" s="20"/>
      <c r="E68" s="21"/>
      <c r="F68" s="21"/>
    </row>
    <row r="69" spans="1:6">
      <c r="A69" s="40">
        <v>741520</v>
      </c>
      <c r="B69" s="19" t="s">
        <v>68</v>
      </c>
      <c r="C69" s="20">
        <v>842</v>
      </c>
      <c r="D69" s="20">
        <v>560</v>
      </c>
      <c r="E69" s="21">
        <v>291</v>
      </c>
      <c r="F69" s="21">
        <v>1466</v>
      </c>
    </row>
    <row r="70" spans="1:6">
      <c r="A70" s="40">
        <v>741530</v>
      </c>
      <c r="B70" s="19" t="s">
        <v>69</v>
      </c>
      <c r="C70" s="20">
        <v>11645</v>
      </c>
      <c r="D70" s="20">
        <v>10579</v>
      </c>
      <c r="E70" s="21">
        <v>34462</v>
      </c>
      <c r="F70" s="21">
        <v>46694</v>
      </c>
    </row>
    <row r="71" spans="1:6">
      <c r="A71" s="40">
        <v>741534</v>
      </c>
      <c r="B71" s="19" t="s">
        <v>70</v>
      </c>
      <c r="C71" s="20"/>
      <c r="D71" s="20"/>
      <c r="E71" s="21"/>
      <c r="F71" s="21"/>
    </row>
    <row r="72" spans="1:6">
      <c r="A72" s="40"/>
      <c r="B72" s="19"/>
      <c r="C72" s="20"/>
      <c r="D72" s="20"/>
      <c r="E72" s="21"/>
      <c r="F72" s="21"/>
    </row>
    <row r="73" spans="1:6" ht="25.5">
      <c r="A73" s="40">
        <v>741541</v>
      </c>
      <c r="B73" s="19" t="s">
        <v>71</v>
      </c>
      <c r="C73" s="20"/>
      <c r="D73" s="20"/>
      <c r="E73" s="21"/>
      <c r="F73" s="21"/>
    </row>
    <row r="74" spans="1:6">
      <c r="A74" s="40">
        <v>741542</v>
      </c>
      <c r="B74" s="19" t="s">
        <v>72</v>
      </c>
      <c r="C74" s="20"/>
      <c r="D74" s="20"/>
      <c r="E74" s="21"/>
      <c r="F74" s="21"/>
    </row>
    <row r="75" spans="1:6">
      <c r="A75" s="40">
        <v>741543</v>
      </c>
      <c r="B75" s="19" t="s">
        <v>73</v>
      </c>
      <c r="C75" s="20"/>
      <c r="D75" s="20"/>
      <c r="E75" s="21"/>
      <c r="F75" s="21"/>
    </row>
    <row r="76" spans="1:6">
      <c r="A76" s="40">
        <v>741000</v>
      </c>
      <c r="B76" s="19" t="s">
        <v>74</v>
      </c>
      <c r="C76" s="20"/>
      <c r="D76" s="20">
        <v>9</v>
      </c>
      <c r="E76" s="21">
        <v>449</v>
      </c>
      <c r="F76" s="21">
        <v>90</v>
      </c>
    </row>
    <row r="77" spans="1:6">
      <c r="A77" s="43">
        <v>742</v>
      </c>
      <c r="B77" s="38" t="s">
        <v>75</v>
      </c>
      <c r="C77" s="39">
        <f>SUM(C78:C82)</f>
        <v>2577</v>
      </c>
      <c r="D77" s="39">
        <f>SUM(D78:D82)</f>
        <v>2017</v>
      </c>
      <c r="E77" s="39">
        <f>SUM(E78:E82)</f>
        <v>1662</v>
      </c>
      <c r="F77" s="39">
        <f>SUM(F78:F82)</f>
        <v>1315</v>
      </c>
    </row>
    <row r="78" spans="1:6" ht="25.5">
      <c r="A78" s="40">
        <v>742100</v>
      </c>
      <c r="B78" s="19" t="s">
        <v>76</v>
      </c>
      <c r="C78" s="20">
        <v>447</v>
      </c>
      <c r="D78" s="20">
        <v>427</v>
      </c>
      <c r="E78" s="20">
        <v>277</v>
      </c>
      <c r="F78" s="20">
        <v>134</v>
      </c>
    </row>
    <row r="79" spans="1:6" ht="25.5">
      <c r="A79" s="40">
        <v>742153</v>
      </c>
      <c r="B79" s="19" t="s">
        <v>77</v>
      </c>
      <c r="C79" s="20"/>
      <c r="D79" s="20"/>
      <c r="E79" s="21"/>
      <c r="F79" s="21"/>
    </row>
    <row r="80" spans="1:6">
      <c r="A80" s="40">
        <v>742200</v>
      </c>
      <c r="B80" s="19" t="s">
        <v>78</v>
      </c>
      <c r="C80" s="20">
        <v>2130</v>
      </c>
      <c r="D80" s="20">
        <v>1590</v>
      </c>
      <c r="E80" s="21">
        <v>1385</v>
      </c>
      <c r="F80" s="21">
        <v>1181</v>
      </c>
    </row>
    <row r="81" spans="1:6">
      <c r="A81" s="40">
        <v>742253</v>
      </c>
      <c r="B81" s="19" t="s">
        <v>79</v>
      </c>
      <c r="C81" s="20"/>
      <c r="D81" s="20"/>
      <c r="E81" s="21"/>
      <c r="F81" s="21"/>
    </row>
    <row r="82" spans="1:6" ht="25.5">
      <c r="A82" s="40">
        <v>742300</v>
      </c>
      <c r="B82" s="19" t="s">
        <v>80</v>
      </c>
      <c r="C82" s="20"/>
      <c r="D82" s="20"/>
      <c r="E82" s="21"/>
      <c r="F82" s="21"/>
    </row>
    <row r="83" spans="1:6">
      <c r="A83" s="37">
        <v>743</v>
      </c>
      <c r="B83" s="38" t="s">
        <v>81</v>
      </c>
      <c r="C83" s="39">
        <v>1300</v>
      </c>
      <c r="D83" s="39">
        <v>1414</v>
      </c>
      <c r="E83" s="42">
        <v>1451</v>
      </c>
      <c r="F83" s="42">
        <v>3027</v>
      </c>
    </row>
    <row r="84" spans="1:6">
      <c r="A84" s="37">
        <v>744</v>
      </c>
      <c r="B84" s="38" t="s">
        <v>82</v>
      </c>
      <c r="C84" s="39"/>
      <c r="D84" s="39"/>
      <c r="E84" s="42"/>
      <c r="F84" s="42"/>
    </row>
    <row r="85" spans="1:6">
      <c r="A85" s="37">
        <v>745</v>
      </c>
      <c r="B85" s="38" t="s">
        <v>83</v>
      </c>
      <c r="C85" s="39">
        <v>9935</v>
      </c>
      <c r="D85" s="39">
        <v>652</v>
      </c>
      <c r="E85" s="42">
        <v>2916</v>
      </c>
      <c r="F85" s="42">
        <v>4276</v>
      </c>
    </row>
    <row r="86" spans="1:6">
      <c r="A86" s="44">
        <v>77</v>
      </c>
      <c r="B86" s="45" t="s">
        <v>84</v>
      </c>
      <c r="C86" s="46">
        <v>1431</v>
      </c>
      <c r="D86" s="46">
        <v>439</v>
      </c>
      <c r="E86" s="47">
        <v>1621</v>
      </c>
      <c r="F86" s="47">
        <v>429</v>
      </c>
    </row>
    <row r="87" spans="1:6">
      <c r="A87" s="44">
        <v>78</v>
      </c>
      <c r="B87" s="45" t="s">
        <v>85</v>
      </c>
      <c r="C87" s="46"/>
      <c r="D87" s="46"/>
      <c r="E87" s="47"/>
      <c r="F87" s="47"/>
    </row>
    <row r="88" spans="1:6">
      <c r="A88" s="48"/>
      <c r="B88" s="49" t="s">
        <v>86</v>
      </c>
      <c r="C88" s="50">
        <f>C89+C93</f>
        <v>20000</v>
      </c>
      <c r="D88" s="50">
        <f>D89+D93</f>
        <v>0</v>
      </c>
      <c r="E88" s="50">
        <f>E89+E93</f>
        <v>0</v>
      </c>
      <c r="F88" s="50">
        <f>F89+F93</f>
        <v>0</v>
      </c>
    </row>
    <row r="89" spans="1:6">
      <c r="A89" s="51">
        <v>8</v>
      </c>
      <c r="B89" s="52" t="s">
        <v>87</v>
      </c>
      <c r="C89" s="53">
        <f>SUM(C90:C92)</f>
        <v>0</v>
      </c>
      <c r="D89" s="53">
        <f>SUM(D90:D92)</f>
        <v>0</v>
      </c>
      <c r="E89" s="53">
        <f>SUM(E90:E92)</f>
        <v>0</v>
      </c>
      <c r="F89" s="53">
        <f>SUM(F90:F92)</f>
        <v>0</v>
      </c>
    </row>
    <row r="90" spans="1:6">
      <c r="A90" s="54">
        <v>81</v>
      </c>
      <c r="B90" s="55" t="s">
        <v>88</v>
      </c>
      <c r="C90" s="56"/>
      <c r="D90" s="57"/>
      <c r="E90" s="58"/>
      <c r="F90" s="24"/>
    </row>
    <row r="91" spans="1:6">
      <c r="A91" s="54">
        <v>82</v>
      </c>
      <c r="B91" s="55" t="s">
        <v>89</v>
      </c>
      <c r="C91" s="56"/>
      <c r="D91" s="56"/>
      <c r="E91" s="59"/>
      <c r="F91" s="21"/>
    </row>
    <row r="92" spans="1:6">
      <c r="A92" s="54">
        <v>84</v>
      </c>
      <c r="B92" s="55" t="s">
        <v>90</v>
      </c>
      <c r="C92" s="56"/>
      <c r="D92" s="56"/>
      <c r="E92" s="59"/>
      <c r="F92" s="21"/>
    </row>
    <row r="93" spans="1:6">
      <c r="A93" s="60">
        <v>9</v>
      </c>
      <c r="B93" s="52" t="s">
        <v>91</v>
      </c>
      <c r="C93" s="53">
        <f>SUM(C94:C95)</f>
        <v>20000</v>
      </c>
      <c r="D93" s="53">
        <f>SUM(D94:D95)</f>
        <v>0</v>
      </c>
      <c r="E93" s="53">
        <f>SUM(E94:E95)</f>
        <v>0</v>
      </c>
      <c r="F93" s="53">
        <f>SUM(F94:F95)</f>
        <v>0</v>
      </c>
    </row>
    <row r="94" spans="1:6">
      <c r="A94" s="61">
        <v>91</v>
      </c>
      <c r="B94" s="55" t="s">
        <v>92</v>
      </c>
      <c r="C94" s="56">
        <v>20000</v>
      </c>
      <c r="D94" s="56"/>
      <c r="E94" s="59"/>
      <c r="F94" s="21"/>
    </row>
    <row r="95" spans="1:6">
      <c r="A95" s="61">
        <v>92</v>
      </c>
      <c r="B95" s="55" t="s">
        <v>16</v>
      </c>
      <c r="C95" s="56"/>
      <c r="D95" s="57"/>
      <c r="E95" s="58"/>
      <c r="F95" s="24"/>
    </row>
    <row r="96" spans="1:6">
      <c r="A96" s="31">
        <v>3</v>
      </c>
      <c r="B96" s="32" t="s">
        <v>93</v>
      </c>
      <c r="C96" s="33">
        <f>C97</f>
        <v>2091</v>
      </c>
      <c r="D96" s="33">
        <f>D97</f>
        <v>30251</v>
      </c>
      <c r="E96" s="33">
        <f>E97</f>
        <v>2512</v>
      </c>
      <c r="F96" s="62">
        <f>F97</f>
        <v>39874</v>
      </c>
    </row>
    <row r="97" spans="1:12">
      <c r="A97" s="18">
        <v>31</v>
      </c>
      <c r="B97" s="63" t="s">
        <v>94</v>
      </c>
      <c r="C97" s="20">
        <v>2091</v>
      </c>
      <c r="D97" s="20">
        <v>30251</v>
      </c>
      <c r="E97" s="21">
        <v>2512</v>
      </c>
      <c r="F97" s="21">
        <v>39874</v>
      </c>
    </row>
    <row r="98" spans="1:12">
      <c r="A98" s="25"/>
      <c r="B98" s="26" t="s">
        <v>95</v>
      </c>
      <c r="C98" s="27">
        <f>C28+C88+C96</f>
        <v>341250</v>
      </c>
      <c r="D98" s="27">
        <f>D28+D88+D96</f>
        <v>326902</v>
      </c>
      <c r="E98" s="27">
        <f>E28+E88+E96</f>
        <v>601099</v>
      </c>
      <c r="F98" s="27">
        <f>F28+F88+F96</f>
        <v>590985</v>
      </c>
    </row>
    <row r="99" spans="1:12">
      <c r="F99" s="3"/>
    </row>
    <row r="100" spans="1:12">
      <c r="F100" s="3"/>
    </row>
    <row r="101" spans="1:12">
      <c r="A101" s="7" t="s">
        <v>96</v>
      </c>
      <c r="B101" s="8" t="s">
        <v>97</v>
      </c>
      <c r="E101" s="9"/>
      <c r="F101" s="9"/>
    </row>
    <row r="102" spans="1:12">
      <c r="F102" s="9" t="s">
        <v>5</v>
      </c>
      <c r="H102" s="3"/>
      <c r="I102" s="3"/>
      <c r="J102" s="3"/>
      <c r="K102" s="3"/>
    </row>
    <row r="103" spans="1:12">
      <c r="A103" s="10" t="s">
        <v>6</v>
      </c>
      <c r="B103" s="11" t="s">
        <v>7</v>
      </c>
      <c r="C103" s="12" t="s">
        <v>8</v>
      </c>
      <c r="D103" s="12" t="s">
        <v>8</v>
      </c>
      <c r="E103" s="12" t="s">
        <v>8</v>
      </c>
      <c r="F103" s="12" t="s">
        <v>8</v>
      </c>
      <c r="H103" s="3"/>
      <c r="I103" s="3"/>
      <c r="J103" s="3"/>
      <c r="K103" s="3"/>
      <c r="L103" s="3"/>
    </row>
    <row r="104" spans="1:12">
      <c r="A104" s="10"/>
      <c r="B104" s="11"/>
      <c r="C104" s="13">
        <v>2010</v>
      </c>
      <c r="D104" s="13">
        <v>2011</v>
      </c>
      <c r="E104" s="13">
        <v>2012</v>
      </c>
      <c r="F104" s="13">
        <v>2013</v>
      </c>
      <c r="H104" s="64"/>
      <c r="I104" s="14"/>
      <c r="J104" s="65"/>
      <c r="K104" s="14"/>
      <c r="L104" s="3"/>
    </row>
    <row r="105" spans="1:12">
      <c r="A105" s="66"/>
      <c r="B105" s="67" t="s">
        <v>98</v>
      </c>
      <c r="C105" s="50">
        <f>C106</f>
        <v>301267</v>
      </c>
      <c r="D105" s="50">
        <f>D106</f>
        <v>319537</v>
      </c>
      <c r="E105" s="50">
        <f>E106</f>
        <v>538241</v>
      </c>
      <c r="F105" s="50">
        <f>F106</f>
        <v>499219</v>
      </c>
      <c r="H105" s="3"/>
      <c r="I105" s="3"/>
      <c r="J105" s="3"/>
      <c r="K105" s="3"/>
      <c r="L105" s="3"/>
    </row>
    <row r="106" spans="1:12">
      <c r="A106" s="68">
        <v>4</v>
      </c>
      <c r="B106" s="69" t="s">
        <v>99</v>
      </c>
      <c r="C106" s="53">
        <f>C107+C108+C109+C110+C114+C119+C125+C126+C127</f>
        <v>301267</v>
      </c>
      <c r="D106" s="53">
        <f>D107+D108+D109+D110+D114+D119+D125+D126+D127</f>
        <v>319537</v>
      </c>
      <c r="E106" s="53">
        <f>E107+E108+E109+E110+E114+E119+E125+E126+E127</f>
        <v>538241</v>
      </c>
      <c r="F106" s="53">
        <f>F107+F108+F109+F110+F114+F119+F125+F126+F127</f>
        <v>499219</v>
      </c>
      <c r="H106" s="70"/>
      <c r="I106" s="3"/>
      <c r="J106" s="3"/>
      <c r="K106" s="3"/>
      <c r="L106" s="3"/>
    </row>
    <row r="107" spans="1:12">
      <c r="A107" s="71">
        <v>41</v>
      </c>
      <c r="B107" s="72" t="s">
        <v>100</v>
      </c>
      <c r="C107" s="46">
        <v>87003</v>
      </c>
      <c r="D107" s="73">
        <v>90875</v>
      </c>
      <c r="E107" s="74">
        <v>123395</v>
      </c>
      <c r="F107" s="74">
        <v>138787</v>
      </c>
      <c r="H107" s="70"/>
      <c r="I107" s="3"/>
      <c r="J107" s="3"/>
      <c r="K107" s="3"/>
      <c r="L107" s="3"/>
    </row>
    <row r="108" spans="1:12">
      <c r="A108" s="71">
        <v>42</v>
      </c>
      <c r="B108" s="72" t="s">
        <v>101</v>
      </c>
      <c r="C108" s="46">
        <v>83646</v>
      </c>
      <c r="D108" s="73">
        <v>114560</v>
      </c>
      <c r="E108" s="74">
        <v>179514</v>
      </c>
      <c r="F108" s="74">
        <v>148350</v>
      </c>
      <c r="H108" s="70"/>
      <c r="I108" s="3"/>
      <c r="J108" s="3"/>
      <c r="K108" s="3"/>
      <c r="L108" s="3"/>
    </row>
    <row r="109" spans="1:12">
      <c r="A109" s="71">
        <v>43</v>
      </c>
      <c r="B109" s="72" t="s">
        <v>102</v>
      </c>
      <c r="C109" s="46">
        <v>866</v>
      </c>
      <c r="D109" s="73">
        <v>1284</v>
      </c>
      <c r="E109" s="74">
        <v>0</v>
      </c>
      <c r="F109" s="74">
        <v>0</v>
      </c>
      <c r="H109" s="70"/>
      <c r="I109" s="3"/>
      <c r="J109" s="3"/>
      <c r="K109" s="3"/>
      <c r="L109" s="3"/>
    </row>
    <row r="110" spans="1:12">
      <c r="A110" s="71">
        <v>44</v>
      </c>
      <c r="B110" s="72" t="s">
        <v>103</v>
      </c>
      <c r="C110" s="46">
        <f>SUM(C111:C113)</f>
        <v>616</v>
      </c>
      <c r="D110" s="46">
        <v>2431</v>
      </c>
      <c r="E110" s="46">
        <f>SUM(E111:E113)</f>
        <v>5578</v>
      </c>
      <c r="F110" s="46">
        <v>4997</v>
      </c>
      <c r="H110" s="70"/>
      <c r="I110" s="75"/>
      <c r="J110" s="3"/>
      <c r="K110" s="3"/>
      <c r="L110" s="3"/>
    </row>
    <row r="111" spans="1:12">
      <c r="A111" s="76">
        <v>441</v>
      </c>
      <c r="B111" s="77" t="s">
        <v>104</v>
      </c>
      <c r="C111" s="20">
        <v>616</v>
      </c>
      <c r="D111" s="20">
        <v>2431</v>
      </c>
      <c r="E111" s="21">
        <v>5578</v>
      </c>
      <c r="F111" s="21">
        <v>4997</v>
      </c>
      <c r="H111" s="70"/>
      <c r="I111" s="3"/>
      <c r="J111" s="3"/>
      <c r="K111" s="3"/>
      <c r="L111" s="3"/>
    </row>
    <row r="112" spans="1:12">
      <c r="A112" s="76">
        <v>442</v>
      </c>
      <c r="B112" s="77" t="s">
        <v>105</v>
      </c>
      <c r="C112" s="20">
        <v>0</v>
      </c>
      <c r="D112" s="20">
        <v>0</v>
      </c>
      <c r="E112" s="21">
        <v>0</v>
      </c>
      <c r="F112" s="21">
        <v>0</v>
      </c>
      <c r="H112" s="70"/>
      <c r="I112" s="3"/>
      <c r="J112" s="3"/>
      <c r="K112" s="3"/>
      <c r="L112" s="3"/>
    </row>
    <row r="113" spans="1:12">
      <c r="A113" s="76">
        <v>444</v>
      </c>
      <c r="B113" s="77" t="s">
        <v>106</v>
      </c>
      <c r="C113" s="20">
        <v>0</v>
      </c>
      <c r="D113" s="20">
        <v>0</v>
      </c>
      <c r="E113" s="21">
        <v>0</v>
      </c>
      <c r="F113" s="21">
        <v>0</v>
      </c>
      <c r="H113" s="70"/>
      <c r="I113" s="3"/>
      <c r="J113" s="3"/>
      <c r="K113" s="3"/>
      <c r="L113" s="3"/>
    </row>
    <row r="114" spans="1:12">
      <c r="A114" s="71">
        <v>45</v>
      </c>
      <c r="B114" s="72" t="s">
        <v>107</v>
      </c>
      <c r="C114" s="46">
        <f>C115+C118</f>
        <v>64071</v>
      </c>
      <c r="D114" s="46">
        <f>D115+D118</f>
        <v>59172</v>
      </c>
      <c r="E114" s="46">
        <f>E115+E118</f>
        <v>142935</v>
      </c>
      <c r="F114" s="46">
        <f>F115+F118</f>
        <v>62832</v>
      </c>
      <c r="H114" s="70"/>
      <c r="I114" s="3"/>
      <c r="J114" s="3"/>
      <c r="K114" s="3"/>
      <c r="L114" s="3"/>
    </row>
    <row r="115" spans="1:12">
      <c r="A115" s="78">
        <v>451</v>
      </c>
      <c r="B115" s="79" t="s">
        <v>108</v>
      </c>
      <c r="C115" s="39">
        <f>SUM(C116:C117)</f>
        <v>64071</v>
      </c>
      <c r="D115" s="39">
        <f>SUM(D116:D117)</f>
        <v>59172</v>
      </c>
      <c r="E115" s="39">
        <f>SUM(E116:E117)</f>
        <v>142935</v>
      </c>
      <c r="F115" s="39">
        <f>SUM(F116:F117)</f>
        <v>62832</v>
      </c>
      <c r="H115" s="80"/>
      <c r="I115" s="3"/>
      <c r="J115" s="3"/>
      <c r="K115" s="3"/>
      <c r="L115" s="3"/>
    </row>
    <row r="116" spans="1:12">
      <c r="A116" s="76">
        <v>4511</v>
      </c>
      <c r="B116" s="77" t="s">
        <v>109</v>
      </c>
      <c r="C116" s="20">
        <v>41395</v>
      </c>
      <c r="D116" s="23">
        <v>37885</v>
      </c>
      <c r="E116" s="24">
        <v>59367</v>
      </c>
      <c r="F116" s="24">
        <v>43120</v>
      </c>
      <c r="H116" s="70"/>
      <c r="I116" s="3"/>
      <c r="J116" s="3"/>
      <c r="K116" s="70"/>
      <c r="L116" s="3"/>
    </row>
    <row r="117" spans="1:12">
      <c r="A117" s="76">
        <v>4512</v>
      </c>
      <c r="B117" s="77" t="s">
        <v>110</v>
      </c>
      <c r="C117" s="20">
        <v>22676</v>
      </c>
      <c r="D117" s="23">
        <v>21287</v>
      </c>
      <c r="E117" s="24">
        <v>83568</v>
      </c>
      <c r="F117" s="24">
        <v>19712</v>
      </c>
      <c r="H117" s="81"/>
      <c r="I117" s="3"/>
      <c r="J117" s="3"/>
      <c r="K117" s="70"/>
      <c r="L117" s="3"/>
    </row>
    <row r="118" spans="1:12">
      <c r="A118" s="78">
        <v>452</v>
      </c>
      <c r="B118" s="79" t="s">
        <v>111</v>
      </c>
      <c r="C118" s="39">
        <v>0</v>
      </c>
      <c r="D118" s="82">
        <v>0</v>
      </c>
      <c r="E118" s="83">
        <v>0</v>
      </c>
      <c r="F118" s="83">
        <v>0</v>
      </c>
      <c r="H118" s="70"/>
      <c r="I118" s="3"/>
      <c r="J118" s="3"/>
      <c r="K118" s="70"/>
      <c r="L118" s="3"/>
    </row>
    <row r="119" spans="1:12">
      <c r="A119" s="71">
        <v>46</v>
      </c>
      <c r="B119" s="72" t="s">
        <v>112</v>
      </c>
      <c r="C119" s="46">
        <f>C121+C124</f>
        <v>39610</v>
      </c>
      <c r="D119" s="46">
        <f>D121+D124</f>
        <v>34374</v>
      </c>
      <c r="E119" s="46">
        <f>E121+E124</f>
        <v>53465</v>
      </c>
      <c r="F119" s="46">
        <f>F121+F124+F120</f>
        <v>87934</v>
      </c>
      <c r="H119" s="70"/>
      <c r="I119" s="3"/>
      <c r="J119" s="3"/>
      <c r="K119" s="70"/>
      <c r="L119" s="3"/>
    </row>
    <row r="120" spans="1:12">
      <c r="A120" s="78">
        <v>462</v>
      </c>
      <c r="B120" s="79" t="s">
        <v>113</v>
      </c>
      <c r="C120" s="39">
        <v>0</v>
      </c>
      <c r="D120" s="39">
        <v>0</v>
      </c>
      <c r="E120" s="39">
        <v>0</v>
      </c>
      <c r="F120" s="39">
        <v>1996</v>
      </c>
      <c r="H120" s="70"/>
      <c r="I120" s="3"/>
      <c r="J120" s="3"/>
      <c r="K120" s="70"/>
      <c r="L120" s="3"/>
    </row>
    <row r="121" spans="1:12">
      <c r="A121" s="78">
        <v>463</v>
      </c>
      <c r="B121" s="79" t="s">
        <v>114</v>
      </c>
      <c r="C121" s="39">
        <f>C122+C123</f>
        <v>39610</v>
      </c>
      <c r="D121" s="39">
        <f>D122+D123</f>
        <v>34374</v>
      </c>
      <c r="E121" s="39">
        <f>E122+E123</f>
        <v>53430</v>
      </c>
      <c r="F121" s="39">
        <f>F122+F123</f>
        <v>52070</v>
      </c>
      <c r="H121" s="70"/>
      <c r="I121" s="3"/>
      <c r="J121" s="3"/>
      <c r="K121" s="70"/>
      <c r="L121" s="3"/>
    </row>
    <row r="122" spans="1:12">
      <c r="A122" s="76">
        <v>4631</v>
      </c>
      <c r="B122" s="77" t="s">
        <v>115</v>
      </c>
      <c r="C122" s="20">
        <v>33764</v>
      </c>
      <c r="D122" s="23">
        <v>32401</v>
      </c>
      <c r="E122" s="24">
        <v>45771</v>
      </c>
      <c r="F122" s="24">
        <v>46644</v>
      </c>
      <c r="H122" s="70"/>
      <c r="I122" s="3"/>
      <c r="J122" s="3"/>
      <c r="K122" s="70"/>
      <c r="L122" s="3"/>
    </row>
    <row r="123" spans="1:12">
      <c r="A123" s="76">
        <v>4632</v>
      </c>
      <c r="B123" s="77" t="s">
        <v>116</v>
      </c>
      <c r="C123" s="20">
        <v>5846</v>
      </c>
      <c r="D123" s="23">
        <v>1973</v>
      </c>
      <c r="E123" s="24">
        <v>7659</v>
      </c>
      <c r="F123" s="24">
        <v>5426</v>
      </c>
      <c r="H123" s="70"/>
      <c r="I123" s="3"/>
      <c r="J123" s="3"/>
      <c r="K123" s="70"/>
      <c r="L123" s="3"/>
    </row>
    <row r="124" spans="1:12">
      <c r="A124" s="78">
        <v>465</v>
      </c>
      <c r="B124" s="79" t="s">
        <v>117</v>
      </c>
      <c r="C124" s="39">
        <v>0</v>
      </c>
      <c r="D124" s="82">
        <v>0</v>
      </c>
      <c r="E124" s="83">
        <v>35</v>
      </c>
      <c r="F124" s="83">
        <v>33868</v>
      </c>
      <c r="H124" s="81"/>
      <c r="I124" s="3"/>
      <c r="J124" s="3"/>
      <c r="K124" s="70"/>
      <c r="L124" s="3"/>
    </row>
    <row r="125" spans="1:12">
      <c r="A125" s="71">
        <v>47</v>
      </c>
      <c r="B125" s="72" t="s">
        <v>118</v>
      </c>
      <c r="C125" s="46">
        <v>2303</v>
      </c>
      <c r="D125" s="73">
        <v>1550</v>
      </c>
      <c r="E125" s="74">
        <v>2288</v>
      </c>
      <c r="F125" s="74">
        <v>13895</v>
      </c>
      <c r="H125" s="70"/>
      <c r="I125" s="3"/>
      <c r="J125" s="3"/>
      <c r="K125" s="70"/>
      <c r="L125" s="3"/>
    </row>
    <row r="126" spans="1:12">
      <c r="A126" s="71">
        <v>48</v>
      </c>
      <c r="B126" s="72" t="s">
        <v>119</v>
      </c>
      <c r="C126" s="46">
        <v>23152</v>
      </c>
      <c r="D126" s="73">
        <v>15291</v>
      </c>
      <c r="E126" s="74">
        <v>31066</v>
      </c>
      <c r="F126" s="74">
        <v>42424</v>
      </c>
      <c r="H126" s="70"/>
      <c r="I126" s="3"/>
      <c r="J126" s="3"/>
      <c r="K126" s="70"/>
      <c r="L126" s="3"/>
    </row>
    <row r="127" spans="1:12">
      <c r="A127" s="71">
        <v>49</v>
      </c>
      <c r="B127" s="72" t="s">
        <v>120</v>
      </c>
      <c r="C127" s="46">
        <v>0</v>
      </c>
      <c r="D127" s="73">
        <v>0</v>
      </c>
      <c r="E127" s="74">
        <v>0</v>
      </c>
      <c r="F127" s="74">
        <v>0</v>
      </c>
      <c r="H127" s="70"/>
      <c r="I127" s="3"/>
      <c r="J127" s="3"/>
      <c r="K127" s="70"/>
      <c r="L127" s="3"/>
    </row>
    <row r="128" spans="1:12">
      <c r="A128" s="66"/>
      <c r="B128" s="67" t="s">
        <v>121</v>
      </c>
      <c r="C128" s="50">
        <f>C129+C133</f>
        <v>9730</v>
      </c>
      <c r="D128" s="50">
        <f>D129+D133</f>
        <v>4853</v>
      </c>
      <c r="E128" s="50">
        <f>E129+E133</f>
        <v>22984</v>
      </c>
      <c r="F128" s="50">
        <f>F129+F133</f>
        <v>61827</v>
      </c>
      <c r="H128" s="70"/>
      <c r="I128" s="3"/>
      <c r="J128" s="3"/>
      <c r="K128" s="70"/>
      <c r="L128" s="3"/>
    </row>
    <row r="129" spans="1:12">
      <c r="A129" s="68">
        <v>5</v>
      </c>
      <c r="B129" s="69" t="s">
        <v>122</v>
      </c>
      <c r="C129" s="53">
        <f>SUM(C130:C132)</f>
        <v>2189</v>
      </c>
      <c r="D129" s="53">
        <f>SUM(D130:D132)</f>
        <v>4853</v>
      </c>
      <c r="E129" s="53">
        <f>SUM(E130:E132)</f>
        <v>6689</v>
      </c>
      <c r="F129" s="53">
        <f>SUM(F130:F132)</f>
        <v>39965</v>
      </c>
      <c r="H129" s="70"/>
      <c r="I129" s="3"/>
      <c r="J129" s="3"/>
      <c r="K129" s="70"/>
      <c r="L129" s="3"/>
    </row>
    <row r="130" spans="1:12">
      <c r="A130" s="76">
        <v>51</v>
      </c>
      <c r="B130" s="77" t="s">
        <v>123</v>
      </c>
      <c r="C130" s="20">
        <v>2189</v>
      </c>
      <c r="D130" s="23">
        <v>4853</v>
      </c>
      <c r="E130" s="24">
        <v>6669</v>
      </c>
      <c r="F130" s="24">
        <v>27087</v>
      </c>
      <c r="H130" s="70"/>
      <c r="I130" s="3"/>
      <c r="J130" s="3"/>
      <c r="K130" s="70"/>
      <c r="L130" s="3"/>
    </row>
    <row r="131" spans="1:12">
      <c r="A131" s="76">
        <v>52</v>
      </c>
      <c r="B131" s="77" t="s">
        <v>124</v>
      </c>
      <c r="C131" s="20">
        <v>0</v>
      </c>
      <c r="D131" s="23">
        <v>0</v>
      </c>
      <c r="E131" s="24">
        <v>0</v>
      </c>
      <c r="F131" s="24">
        <v>0</v>
      </c>
      <c r="H131" s="70"/>
      <c r="I131" s="3"/>
      <c r="J131" s="3"/>
      <c r="K131" s="70"/>
      <c r="L131" s="3"/>
    </row>
    <row r="132" spans="1:12">
      <c r="A132" s="76">
        <v>54</v>
      </c>
      <c r="B132" s="77" t="s">
        <v>125</v>
      </c>
      <c r="C132" s="20">
        <v>0</v>
      </c>
      <c r="D132" s="23">
        <v>0</v>
      </c>
      <c r="E132" s="24">
        <v>20</v>
      </c>
      <c r="F132" s="24">
        <v>12878</v>
      </c>
      <c r="H132" s="70"/>
      <c r="I132" s="3"/>
      <c r="J132" s="3"/>
      <c r="K132" s="70"/>
      <c r="L132" s="3"/>
    </row>
    <row r="133" spans="1:12" ht="24.75">
      <c r="A133" s="68">
        <v>6</v>
      </c>
      <c r="B133" s="69" t="s">
        <v>126</v>
      </c>
      <c r="C133" s="53">
        <f>SUM(C134:C135)</f>
        <v>7541</v>
      </c>
      <c r="D133" s="53">
        <f>SUM(D134:D135)</f>
        <v>0</v>
      </c>
      <c r="E133" s="53">
        <f>SUM(E134:E135)</f>
        <v>16295</v>
      </c>
      <c r="F133" s="84">
        <f>SUM(F134:F135)</f>
        <v>21862</v>
      </c>
      <c r="H133" s="80"/>
      <c r="I133" s="3"/>
      <c r="J133" s="3"/>
      <c r="K133" s="70"/>
      <c r="L133" s="3"/>
    </row>
    <row r="134" spans="1:12">
      <c r="A134" s="76">
        <v>61</v>
      </c>
      <c r="B134" s="77" t="s">
        <v>22</v>
      </c>
      <c r="C134" s="20">
        <v>7541</v>
      </c>
      <c r="D134" s="23">
        <v>0</v>
      </c>
      <c r="E134" s="24">
        <v>16295</v>
      </c>
      <c r="F134" s="24">
        <v>21862</v>
      </c>
      <c r="H134" s="70"/>
      <c r="I134" s="3"/>
      <c r="J134" s="3"/>
      <c r="K134" s="3"/>
      <c r="L134" s="3"/>
    </row>
    <row r="135" spans="1:12">
      <c r="A135" s="76">
        <v>62</v>
      </c>
      <c r="B135" s="77" t="s">
        <v>23</v>
      </c>
      <c r="C135" s="20">
        <v>0</v>
      </c>
      <c r="D135" s="23">
        <v>0</v>
      </c>
      <c r="E135" s="24">
        <v>0</v>
      </c>
      <c r="F135" s="24">
        <v>0</v>
      </c>
      <c r="H135" s="3"/>
      <c r="I135" s="3"/>
      <c r="J135" s="3"/>
      <c r="K135" s="3"/>
      <c r="L135" s="3"/>
    </row>
    <row r="136" spans="1:12">
      <c r="A136" s="25"/>
      <c r="B136" s="26" t="s">
        <v>127</v>
      </c>
      <c r="C136" s="27">
        <f>C105+C128</f>
        <v>310997</v>
      </c>
      <c r="D136" s="27">
        <f>D105+D128</f>
        <v>324390</v>
      </c>
      <c r="E136" s="27">
        <f>E105+E128</f>
        <v>561225</v>
      </c>
      <c r="F136" s="27">
        <f>F105+F128</f>
        <v>561046</v>
      </c>
      <c r="H136" s="85"/>
      <c r="I136" s="70"/>
      <c r="J136" s="3"/>
      <c r="K136" s="3"/>
      <c r="L136" s="3"/>
    </row>
    <row r="137" spans="1:12">
      <c r="F137" s="3"/>
      <c r="H137" s="70"/>
      <c r="I137" s="70"/>
      <c r="J137" s="3"/>
      <c r="K137" s="3"/>
      <c r="L137" s="3"/>
    </row>
    <row r="138" spans="1:12">
      <c r="F138" s="3"/>
      <c r="H138" s="70"/>
      <c r="I138" s="70"/>
      <c r="J138" s="3"/>
      <c r="K138" s="3"/>
      <c r="L138" s="3"/>
    </row>
    <row r="139" spans="1:12">
      <c r="A139" s="7" t="s">
        <v>128</v>
      </c>
      <c r="B139" s="8" t="s">
        <v>129</v>
      </c>
      <c r="C139" s="86"/>
      <c r="D139" s="86"/>
      <c r="F139" s="3"/>
      <c r="H139" s="70"/>
      <c r="I139" s="70"/>
      <c r="J139" s="3"/>
      <c r="K139" s="3"/>
      <c r="L139" s="3"/>
    </row>
    <row r="140" spans="1:12">
      <c r="E140" s="87"/>
      <c r="F140" s="9" t="s">
        <v>5</v>
      </c>
      <c r="H140" s="70"/>
      <c r="I140" s="70"/>
      <c r="J140" s="3"/>
      <c r="K140" s="3"/>
      <c r="L140" s="3"/>
    </row>
    <row r="141" spans="1:12">
      <c r="A141" s="10" t="s">
        <v>6</v>
      </c>
      <c r="B141" s="88" t="s">
        <v>7</v>
      </c>
      <c r="C141" s="89" t="s">
        <v>130</v>
      </c>
      <c r="D141" s="89" t="s">
        <v>8</v>
      </c>
      <c r="E141" s="89" t="s">
        <v>8</v>
      </c>
      <c r="F141" s="89" t="s">
        <v>8</v>
      </c>
      <c r="H141" s="70"/>
      <c r="I141" s="70"/>
      <c r="J141" s="3"/>
      <c r="K141" s="3"/>
      <c r="L141" s="3"/>
    </row>
    <row r="142" spans="1:12">
      <c r="A142" s="10"/>
      <c r="B142" s="90"/>
      <c r="C142" s="13">
        <v>2010</v>
      </c>
      <c r="D142" s="13">
        <v>2011</v>
      </c>
      <c r="E142" s="13">
        <v>2012</v>
      </c>
      <c r="F142" s="13">
        <v>2013</v>
      </c>
      <c r="H142" s="70"/>
      <c r="I142" s="91"/>
      <c r="J142" s="3"/>
      <c r="K142" s="3"/>
      <c r="L142" s="3"/>
    </row>
    <row r="143" spans="1:12">
      <c r="A143" s="61">
        <v>0</v>
      </c>
      <c r="B143" s="92" t="s">
        <v>131</v>
      </c>
      <c r="C143" s="56">
        <v>2679</v>
      </c>
      <c r="D143" s="56">
        <v>3800</v>
      </c>
      <c r="E143" s="56">
        <v>16738</v>
      </c>
      <c r="F143" s="20">
        <v>22164</v>
      </c>
      <c r="H143" s="70"/>
      <c r="I143" s="93"/>
      <c r="J143" s="3"/>
      <c r="K143" s="3"/>
      <c r="L143" s="3"/>
    </row>
    <row r="144" spans="1:12">
      <c r="A144" s="18">
        <v>1</v>
      </c>
      <c r="B144" s="94" t="s">
        <v>132</v>
      </c>
      <c r="C144" s="20">
        <v>128745</v>
      </c>
      <c r="D144" s="20">
        <v>122964</v>
      </c>
      <c r="E144" s="20">
        <v>136960</v>
      </c>
      <c r="F144" s="20">
        <v>181949</v>
      </c>
      <c r="H144" s="95"/>
      <c r="I144" s="70"/>
      <c r="J144" s="3"/>
      <c r="K144" s="3"/>
      <c r="L144" s="3"/>
    </row>
    <row r="145" spans="1:12">
      <c r="A145" s="18">
        <v>3</v>
      </c>
      <c r="B145" s="94" t="s">
        <v>133</v>
      </c>
      <c r="C145" s="20">
        <v>34</v>
      </c>
      <c r="D145" s="20">
        <v>49</v>
      </c>
      <c r="E145" s="20">
        <v>882</v>
      </c>
      <c r="F145" s="20">
        <v>142</v>
      </c>
      <c r="H145" s="95"/>
      <c r="I145" s="70"/>
      <c r="J145" s="3"/>
      <c r="K145" s="3"/>
      <c r="L145" s="3"/>
    </row>
    <row r="146" spans="1:12">
      <c r="A146" s="18">
        <v>4</v>
      </c>
      <c r="B146" s="94" t="s">
        <v>134</v>
      </c>
      <c r="C146" s="20">
        <v>0</v>
      </c>
      <c r="D146" s="20">
        <v>0</v>
      </c>
      <c r="E146" s="20">
        <v>60999</v>
      </c>
      <c r="F146" s="20">
        <v>18998</v>
      </c>
      <c r="H146" s="95"/>
      <c r="I146" s="95"/>
      <c r="J146" s="95"/>
      <c r="K146" s="95"/>
      <c r="L146" s="3"/>
    </row>
    <row r="147" spans="1:12">
      <c r="A147" s="18">
        <v>5</v>
      </c>
      <c r="B147" s="94" t="s">
        <v>135</v>
      </c>
      <c r="C147" s="20">
        <v>0</v>
      </c>
      <c r="D147" s="20">
        <v>0</v>
      </c>
      <c r="E147" s="20">
        <v>9058</v>
      </c>
      <c r="F147" s="20">
        <v>29098</v>
      </c>
      <c r="H147" s="95"/>
      <c r="I147" s="95"/>
      <c r="J147" s="95"/>
      <c r="K147" s="95"/>
      <c r="L147" s="3"/>
    </row>
    <row r="148" spans="1:12">
      <c r="A148" s="18">
        <v>6</v>
      </c>
      <c r="B148" s="94" t="s">
        <v>136</v>
      </c>
      <c r="C148" s="20">
        <v>99591</v>
      </c>
      <c r="D148" s="20">
        <v>111930</v>
      </c>
      <c r="E148" s="20">
        <v>214312</v>
      </c>
      <c r="F148" s="20">
        <v>163324</v>
      </c>
      <c r="H148" s="81"/>
      <c r="I148" s="70"/>
      <c r="J148" s="3"/>
      <c r="K148" s="81"/>
      <c r="L148" s="3"/>
    </row>
    <row r="149" spans="1:12">
      <c r="A149" s="18">
        <v>7</v>
      </c>
      <c r="B149" s="94" t="s">
        <v>137</v>
      </c>
      <c r="C149" s="20">
        <v>4600</v>
      </c>
      <c r="D149" s="20">
        <v>1194</v>
      </c>
      <c r="E149" s="20">
        <v>2404</v>
      </c>
      <c r="F149" s="20">
        <v>4541</v>
      </c>
      <c r="H149" s="3"/>
      <c r="I149" s="70"/>
      <c r="J149" s="70"/>
      <c r="K149" s="3"/>
      <c r="L149" s="3"/>
    </row>
    <row r="150" spans="1:12">
      <c r="A150" s="18">
        <v>8</v>
      </c>
      <c r="B150" s="94" t="s">
        <v>138</v>
      </c>
      <c r="C150" s="20">
        <v>29756</v>
      </c>
      <c r="D150" s="20">
        <v>36894</v>
      </c>
      <c r="E150" s="20">
        <v>59087</v>
      </c>
      <c r="F150" s="20">
        <v>72150</v>
      </c>
      <c r="H150" s="3"/>
      <c r="I150" s="70"/>
      <c r="J150" s="81"/>
      <c r="K150" s="3"/>
      <c r="L150" s="3"/>
    </row>
    <row r="151" spans="1:12">
      <c r="A151" s="61">
        <v>9</v>
      </c>
      <c r="B151" s="92" t="s">
        <v>139</v>
      </c>
      <c r="C151" s="56">
        <v>45592</v>
      </c>
      <c r="D151" s="56">
        <v>47559</v>
      </c>
      <c r="E151" s="56">
        <v>60785</v>
      </c>
      <c r="F151" s="20">
        <v>68680</v>
      </c>
      <c r="I151" s="96"/>
    </row>
    <row r="152" spans="1:12">
      <c r="A152" s="97"/>
      <c r="B152" s="26" t="s">
        <v>140</v>
      </c>
      <c r="C152" s="98">
        <f>SUM(C143:C151)</f>
        <v>310997</v>
      </c>
      <c r="D152" s="98">
        <f>SUM(D143:D151)</f>
        <v>324390</v>
      </c>
      <c r="E152" s="98">
        <f>SUM(E143:E151)</f>
        <v>561225</v>
      </c>
      <c r="F152" s="98">
        <f>SUM(F143:F151)</f>
        <v>561046</v>
      </c>
    </row>
    <row r="153" spans="1:12">
      <c r="F153" s="3"/>
    </row>
    <row r="154" spans="1:12">
      <c r="F154" s="3"/>
    </row>
    <row r="155" spans="1:12" s="3" customFormat="1">
      <c r="A155" s="100"/>
      <c r="B155" s="101"/>
    </row>
    <row r="156" spans="1:12" s="3" customFormat="1">
      <c r="A156" s="100"/>
      <c r="B156" s="101"/>
    </row>
    <row r="157" spans="1:12" s="3" customFormat="1">
      <c r="A157" s="100"/>
      <c r="B157" s="101"/>
    </row>
    <row r="158" spans="1:12" s="3" customFormat="1">
      <c r="A158" s="100"/>
      <c r="B158" s="101"/>
    </row>
    <row r="159" spans="1:12" s="3" customFormat="1">
      <c r="A159" s="100"/>
      <c r="B159" s="101"/>
    </row>
    <row r="160" spans="1:12" s="3" customFormat="1">
      <c r="A160" s="100"/>
      <c r="B160" s="101"/>
    </row>
    <row r="161" spans="1:2" s="3" customFormat="1">
      <c r="A161" s="100"/>
      <c r="B161" s="101"/>
    </row>
    <row r="162" spans="1:2" s="3" customFormat="1">
      <c r="A162" s="100"/>
      <c r="B162" s="101"/>
    </row>
    <row r="163" spans="1:2" s="3" customFormat="1">
      <c r="A163" s="100"/>
      <c r="B163" s="101"/>
    </row>
    <row r="164" spans="1:2" s="3" customFormat="1">
      <c r="A164" s="100"/>
      <c r="B164" s="101"/>
    </row>
    <row r="165" spans="1:2" s="3" customFormat="1">
      <c r="A165" s="100"/>
      <c r="B165" s="101"/>
    </row>
    <row r="166" spans="1:2" s="3" customFormat="1">
      <c r="A166" s="100"/>
      <c r="B166" s="101"/>
    </row>
    <row r="167" spans="1:2" s="3" customFormat="1">
      <c r="A167" s="100"/>
      <c r="B167" s="101"/>
    </row>
    <row r="168" spans="1:2" s="3" customFormat="1">
      <c r="A168" s="100"/>
      <c r="B168" s="101"/>
    </row>
    <row r="169" spans="1:2" s="3" customFormat="1">
      <c r="A169" s="100"/>
      <c r="B169" s="101"/>
    </row>
    <row r="170" spans="1:2" s="3" customFormat="1">
      <c r="A170" s="100"/>
      <c r="B170" s="101"/>
    </row>
    <row r="171" spans="1:2" s="3" customFormat="1">
      <c r="A171" s="100"/>
      <c r="B171" s="101"/>
    </row>
    <row r="172" spans="1:2" s="3" customFormat="1">
      <c r="A172" s="100"/>
      <c r="B172" s="101"/>
    </row>
    <row r="173" spans="1:2" s="3" customFormat="1">
      <c r="A173" s="100"/>
      <c r="B173" s="101"/>
    </row>
    <row r="174" spans="1:2" s="3" customFormat="1">
      <c r="A174" s="100"/>
      <c r="B174" s="101"/>
    </row>
    <row r="175" spans="1:2" s="3" customFormat="1">
      <c r="A175" s="100"/>
      <c r="B175" s="101"/>
    </row>
    <row r="176" spans="1:2" s="3" customFormat="1">
      <c r="A176" s="100"/>
      <c r="B176" s="101"/>
    </row>
    <row r="177" spans="1:2" s="3" customFormat="1">
      <c r="A177" s="100"/>
      <c r="B177" s="101"/>
    </row>
    <row r="178" spans="1:2" s="3" customFormat="1">
      <c r="A178" s="100"/>
      <c r="B178" s="101"/>
    </row>
    <row r="179" spans="1:2" s="3" customFormat="1">
      <c r="A179" s="100"/>
      <c r="B179" s="101"/>
    </row>
    <row r="180" spans="1:2" s="3" customFormat="1">
      <c r="A180" s="100"/>
      <c r="B180" s="101"/>
    </row>
    <row r="181" spans="1:2" s="3" customFormat="1">
      <c r="A181" s="100"/>
      <c r="B181" s="101"/>
    </row>
    <row r="182" spans="1:2" s="3" customFormat="1">
      <c r="A182" s="100"/>
      <c r="B182" s="101"/>
    </row>
    <row r="183" spans="1:2" s="3" customFormat="1">
      <c r="A183" s="100"/>
      <c r="B183" s="101"/>
    </row>
    <row r="184" spans="1:2" s="3" customFormat="1">
      <c r="A184" s="100"/>
      <c r="B184" s="101"/>
    </row>
    <row r="185" spans="1:2" s="3" customFormat="1">
      <c r="A185" s="100"/>
      <c r="B185" s="101"/>
    </row>
    <row r="186" spans="1:2" s="3" customFormat="1">
      <c r="A186" s="100"/>
      <c r="B186" s="101"/>
    </row>
    <row r="187" spans="1:2" s="3" customFormat="1">
      <c r="A187" s="100"/>
      <c r="B187" s="101"/>
    </row>
  </sheetData>
  <mergeCells count="8">
    <mergeCell ref="A141:A142"/>
    <mergeCell ref="B141:B142"/>
    <mergeCell ref="A6:A7"/>
    <mergeCell ref="B6:B7"/>
    <mergeCell ref="A26:A27"/>
    <mergeCell ref="B26:B27"/>
    <mergeCell ref="A103:A104"/>
    <mergeCell ref="B103:B1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9"/>
  <sheetViews>
    <sheetView workbookViewId="0">
      <selection activeCell="I8" sqref="I8"/>
    </sheetView>
  </sheetViews>
  <sheetFormatPr defaultRowHeight="12.75"/>
  <cols>
    <col min="1" max="1" width="32.42578125" style="104" customWidth="1"/>
    <col min="2" max="2" width="17" style="104" customWidth="1"/>
    <col min="3" max="3" width="16.140625" style="104" customWidth="1"/>
    <col min="4" max="4" width="17.42578125" style="104" customWidth="1"/>
    <col min="5" max="5" width="17.140625" style="104" customWidth="1"/>
    <col min="6" max="6" width="15.28515625" style="104" customWidth="1"/>
    <col min="7" max="7" width="14.28515625" style="104" customWidth="1"/>
    <col min="8" max="256" width="9.140625" style="104"/>
    <col min="257" max="257" width="32.42578125" style="104" customWidth="1"/>
    <col min="258" max="258" width="17" style="104" customWidth="1"/>
    <col min="259" max="259" width="16.140625" style="104" customWidth="1"/>
    <col min="260" max="260" width="17.42578125" style="104" customWidth="1"/>
    <col min="261" max="261" width="17.140625" style="104" customWidth="1"/>
    <col min="262" max="262" width="15.28515625" style="104" customWidth="1"/>
    <col min="263" max="263" width="14.28515625" style="104" customWidth="1"/>
    <col min="264" max="512" width="9.140625" style="104"/>
    <col min="513" max="513" width="32.42578125" style="104" customWidth="1"/>
    <col min="514" max="514" width="17" style="104" customWidth="1"/>
    <col min="515" max="515" width="16.140625" style="104" customWidth="1"/>
    <col min="516" max="516" width="17.42578125" style="104" customWidth="1"/>
    <col min="517" max="517" width="17.140625" style="104" customWidth="1"/>
    <col min="518" max="518" width="15.28515625" style="104" customWidth="1"/>
    <col min="519" max="519" width="14.28515625" style="104" customWidth="1"/>
    <col min="520" max="768" width="9.140625" style="104"/>
    <col min="769" max="769" width="32.42578125" style="104" customWidth="1"/>
    <col min="770" max="770" width="17" style="104" customWidth="1"/>
    <col min="771" max="771" width="16.140625" style="104" customWidth="1"/>
    <col min="772" max="772" width="17.42578125" style="104" customWidth="1"/>
    <col min="773" max="773" width="17.140625" style="104" customWidth="1"/>
    <col min="774" max="774" width="15.28515625" style="104" customWidth="1"/>
    <col min="775" max="775" width="14.28515625" style="104" customWidth="1"/>
    <col min="776" max="1024" width="9.140625" style="104"/>
    <col min="1025" max="1025" width="32.42578125" style="104" customWidth="1"/>
    <col min="1026" max="1026" width="17" style="104" customWidth="1"/>
    <col min="1027" max="1027" width="16.140625" style="104" customWidth="1"/>
    <col min="1028" max="1028" width="17.42578125" style="104" customWidth="1"/>
    <col min="1029" max="1029" width="17.140625" style="104" customWidth="1"/>
    <col min="1030" max="1030" width="15.28515625" style="104" customWidth="1"/>
    <col min="1031" max="1031" width="14.28515625" style="104" customWidth="1"/>
    <col min="1032" max="1280" width="9.140625" style="104"/>
    <col min="1281" max="1281" width="32.42578125" style="104" customWidth="1"/>
    <col min="1282" max="1282" width="17" style="104" customWidth="1"/>
    <col min="1283" max="1283" width="16.140625" style="104" customWidth="1"/>
    <col min="1284" max="1284" width="17.42578125" style="104" customWidth="1"/>
    <col min="1285" max="1285" width="17.140625" style="104" customWidth="1"/>
    <col min="1286" max="1286" width="15.28515625" style="104" customWidth="1"/>
    <col min="1287" max="1287" width="14.28515625" style="104" customWidth="1"/>
    <col min="1288" max="1536" width="9.140625" style="104"/>
    <col min="1537" max="1537" width="32.42578125" style="104" customWidth="1"/>
    <col min="1538" max="1538" width="17" style="104" customWidth="1"/>
    <col min="1539" max="1539" width="16.140625" style="104" customWidth="1"/>
    <col min="1540" max="1540" width="17.42578125" style="104" customWidth="1"/>
    <col min="1541" max="1541" width="17.140625" style="104" customWidth="1"/>
    <col min="1542" max="1542" width="15.28515625" style="104" customWidth="1"/>
    <col min="1543" max="1543" width="14.28515625" style="104" customWidth="1"/>
    <col min="1544" max="1792" width="9.140625" style="104"/>
    <col min="1793" max="1793" width="32.42578125" style="104" customWidth="1"/>
    <col min="1794" max="1794" width="17" style="104" customWidth="1"/>
    <col min="1795" max="1795" width="16.140625" style="104" customWidth="1"/>
    <col min="1796" max="1796" width="17.42578125" style="104" customWidth="1"/>
    <col min="1797" max="1797" width="17.140625" style="104" customWidth="1"/>
    <col min="1798" max="1798" width="15.28515625" style="104" customWidth="1"/>
    <col min="1799" max="1799" width="14.28515625" style="104" customWidth="1"/>
    <col min="1800" max="2048" width="9.140625" style="104"/>
    <col min="2049" max="2049" width="32.42578125" style="104" customWidth="1"/>
    <col min="2050" max="2050" width="17" style="104" customWidth="1"/>
    <col min="2051" max="2051" width="16.140625" style="104" customWidth="1"/>
    <col min="2052" max="2052" width="17.42578125" style="104" customWidth="1"/>
    <col min="2053" max="2053" width="17.140625" style="104" customWidth="1"/>
    <col min="2054" max="2054" width="15.28515625" style="104" customWidth="1"/>
    <col min="2055" max="2055" width="14.28515625" style="104" customWidth="1"/>
    <col min="2056" max="2304" width="9.140625" style="104"/>
    <col min="2305" max="2305" width="32.42578125" style="104" customWidth="1"/>
    <col min="2306" max="2306" width="17" style="104" customWidth="1"/>
    <col min="2307" max="2307" width="16.140625" style="104" customWidth="1"/>
    <col min="2308" max="2308" width="17.42578125" style="104" customWidth="1"/>
    <col min="2309" max="2309" width="17.140625" style="104" customWidth="1"/>
    <col min="2310" max="2310" width="15.28515625" style="104" customWidth="1"/>
    <col min="2311" max="2311" width="14.28515625" style="104" customWidth="1"/>
    <col min="2312" max="2560" width="9.140625" style="104"/>
    <col min="2561" max="2561" width="32.42578125" style="104" customWidth="1"/>
    <col min="2562" max="2562" width="17" style="104" customWidth="1"/>
    <col min="2563" max="2563" width="16.140625" style="104" customWidth="1"/>
    <col min="2564" max="2564" width="17.42578125" style="104" customWidth="1"/>
    <col min="2565" max="2565" width="17.140625" style="104" customWidth="1"/>
    <col min="2566" max="2566" width="15.28515625" style="104" customWidth="1"/>
    <col min="2567" max="2567" width="14.28515625" style="104" customWidth="1"/>
    <col min="2568" max="2816" width="9.140625" style="104"/>
    <col min="2817" max="2817" width="32.42578125" style="104" customWidth="1"/>
    <col min="2818" max="2818" width="17" style="104" customWidth="1"/>
    <col min="2819" max="2819" width="16.140625" style="104" customWidth="1"/>
    <col min="2820" max="2820" width="17.42578125" style="104" customWidth="1"/>
    <col min="2821" max="2821" width="17.140625" style="104" customWidth="1"/>
    <col min="2822" max="2822" width="15.28515625" style="104" customWidth="1"/>
    <col min="2823" max="2823" width="14.28515625" style="104" customWidth="1"/>
    <col min="2824" max="3072" width="9.140625" style="104"/>
    <col min="3073" max="3073" width="32.42578125" style="104" customWidth="1"/>
    <col min="3074" max="3074" width="17" style="104" customWidth="1"/>
    <col min="3075" max="3075" width="16.140625" style="104" customWidth="1"/>
    <col min="3076" max="3076" width="17.42578125" style="104" customWidth="1"/>
    <col min="3077" max="3077" width="17.140625" style="104" customWidth="1"/>
    <col min="3078" max="3078" width="15.28515625" style="104" customWidth="1"/>
    <col min="3079" max="3079" width="14.28515625" style="104" customWidth="1"/>
    <col min="3080" max="3328" width="9.140625" style="104"/>
    <col min="3329" max="3329" width="32.42578125" style="104" customWidth="1"/>
    <col min="3330" max="3330" width="17" style="104" customWidth="1"/>
    <col min="3331" max="3331" width="16.140625" style="104" customWidth="1"/>
    <col min="3332" max="3332" width="17.42578125" style="104" customWidth="1"/>
    <col min="3333" max="3333" width="17.140625" style="104" customWidth="1"/>
    <col min="3334" max="3334" width="15.28515625" style="104" customWidth="1"/>
    <col min="3335" max="3335" width="14.28515625" style="104" customWidth="1"/>
    <col min="3336" max="3584" width="9.140625" style="104"/>
    <col min="3585" max="3585" width="32.42578125" style="104" customWidth="1"/>
    <col min="3586" max="3586" width="17" style="104" customWidth="1"/>
    <col min="3587" max="3587" width="16.140625" style="104" customWidth="1"/>
    <col min="3588" max="3588" width="17.42578125" style="104" customWidth="1"/>
    <col min="3589" max="3589" width="17.140625" style="104" customWidth="1"/>
    <col min="3590" max="3590" width="15.28515625" style="104" customWidth="1"/>
    <col min="3591" max="3591" width="14.28515625" style="104" customWidth="1"/>
    <col min="3592" max="3840" width="9.140625" style="104"/>
    <col min="3841" max="3841" width="32.42578125" style="104" customWidth="1"/>
    <col min="3842" max="3842" width="17" style="104" customWidth="1"/>
    <col min="3843" max="3843" width="16.140625" style="104" customWidth="1"/>
    <col min="3844" max="3844" width="17.42578125" style="104" customWidth="1"/>
    <col min="3845" max="3845" width="17.140625" style="104" customWidth="1"/>
    <col min="3846" max="3846" width="15.28515625" style="104" customWidth="1"/>
    <col min="3847" max="3847" width="14.28515625" style="104" customWidth="1"/>
    <col min="3848" max="4096" width="9.140625" style="104"/>
    <col min="4097" max="4097" width="32.42578125" style="104" customWidth="1"/>
    <col min="4098" max="4098" width="17" style="104" customWidth="1"/>
    <col min="4099" max="4099" width="16.140625" style="104" customWidth="1"/>
    <col min="4100" max="4100" width="17.42578125" style="104" customWidth="1"/>
    <col min="4101" max="4101" width="17.140625" style="104" customWidth="1"/>
    <col min="4102" max="4102" width="15.28515625" style="104" customWidth="1"/>
    <col min="4103" max="4103" width="14.28515625" style="104" customWidth="1"/>
    <col min="4104" max="4352" width="9.140625" style="104"/>
    <col min="4353" max="4353" width="32.42578125" style="104" customWidth="1"/>
    <col min="4354" max="4354" width="17" style="104" customWidth="1"/>
    <col min="4355" max="4355" width="16.140625" style="104" customWidth="1"/>
    <col min="4356" max="4356" width="17.42578125" style="104" customWidth="1"/>
    <col min="4357" max="4357" width="17.140625" style="104" customWidth="1"/>
    <col min="4358" max="4358" width="15.28515625" style="104" customWidth="1"/>
    <col min="4359" max="4359" width="14.28515625" style="104" customWidth="1"/>
    <col min="4360" max="4608" width="9.140625" style="104"/>
    <col min="4609" max="4609" width="32.42578125" style="104" customWidth="1"/>
    <col min="4610" max="4610" width="17" style="104" customWidth="1"/>
    <col min="4611" max="4611" width="16.140625" style="104" customWidth="1"/>
    <col min="4612" max="4612" width="17.42578125" style="104" customWidth="1"/>
    <col min="4613" max="4613" width="17.140625" style="104" customWidth="1"/>
    <col min="4614" max="4614" width="15.28515625" style="104" customWidth="1"/>
    <col min="4615" max="4615" width="14.28515625" style="104" customWidth="1"/>
    <col min="4616" max="4864" width="9.140625" style="104"/>
    <col min="4865" max="4865" width="32.42578125" style="104" customWidth="1"/>
    <col min="4866" max="4866" width="17" style="104" customWidth="1"/>
    <col min="4867" max="4867" width="16.140625" style="104" customWidth="1"/>
    <col min="4868" max="4868" width="17.42578125" style="104" customWidth="1"/>
    <col min="4869" max="4869" width="17.140625" style="104" customWidth="1"/>
    <col min="4870" max="4870" width="15.28515625" style="104" customWidth="1"/>
    <col min="4871" max="4871" width="14.28515625" style="104" customWidth="1"/>
    <col min="4872" max="5120" width="9.140625" style="104"/>
    <col min="5121" max="5121" width="32.42578125" style="104" customWidth="1"/>
    <col min="5122" max="5122" width="17" style="104" customWidth="1"/>
    <col min="5123" max="5123" width="16.140625" style="104" customWidth="1"/>
    <col min="5124" max="5124" width="17.42578125" style="104" customWidth="1"/>
    <col min="5125" max="5125" width="17.140625" style="104" customWidth="1"/>
    <col min="5126" max="5126" width="15.28515625" style="104" customWidth="1"/>
    <col min="5127" max="5127" width="14.28515625" style="104" customWidth="1"/>
    <col min="5128" max="5376" width="9.140625" style="104"/>
    <col min="5377" max="5377" width="32.42578125" style="104" customWidth="1"/>
    <col min="5378" max="5378" width="17" style="104" customWidth="1"/>
    <col min="5379" max="5379" width="16.140625" style="104" customWidth="1"/>
    <col min="5380" max="5380" width="17.42578125" style="104" customWidth="1"/>
    <col min="5381" max="5381" width="17.140625" style="104" customWidth="1"/>
    <col min="5382" max="5382" width="15.28515625" style="104" customWidth="1"/>
    <col min="5383" max="5383" width="14.28515625" style="104" customWidth="1"/>
    <col min="5384" max="5632" width="9.140625" style="104"/>
    <col min="5633" max="5633" width="32.42578125" style="104" customWidth="1"/>
    <col min="5634" max="5634" width="17" style="104" customWidth="1"/>
    <col min="5635" max="5635" width="16.140625" style="104" customWidth="1"/>
    <col min="5636" max="5636" width="17.42578125" style="104" customWidth="1"/>
    <col min="5637" max="5637" width="17.140625" style="104" customWidth="1"/>
    <col min="5638" max="5638" width="15.28515625" style="104" customWidth="1"/>
    <col min="5639" max="5639" width="14.28515625" style="104" customWidth="1"/>
    <col min="5640" max="5888" width="9.140625" style="104"/>
    <col min="5889" max="5889" width="32.42578125" style="104" customWidth="1"/>
    <col min="5890" max="5890" width="17" style="104" customWidth="1"/>
    <col min="5891" max="5891" width="16.140625" style="104" customWidth="1"/>
    <col min="5892" max="5892" width="17.42578125" style="104" customWidth="1"/>
    <col min="5893" max="5893" width="17.140625" style="104" customWidth="1"/>
    <col min="5894" max="5894" width="15.28515625" style="104" customWidth="1"/>
    <col min="5895" max="5895" width="14.28515625" style="104" customWidth="1"/>
    <col min="5896" max="6144" width="9.140625" style="104"/>
    <col min="6145" max="6145" width="32.42578125" style="104" customWidth="1"/>
    <col min="6146" max="6146" width="17" style="104" customWidth="1"/>
    <col min="6147" max="6147" width="16.140625" style="104" customWidth="1"/>
    <col min="6148" max="6148" width="17.42578125" style="104" customWidth="1"/>
    <col min="6149" max="6149" width="17.140625" style="104" customWidth="1"/>
    <col min="6150" max="6150" width="15.28515625" style="104" customWidth="1"/>
    <col min="6151" max="6151" width="14.28515625" style="104" customWidth="1"/>
    <col min="6152" max="6400" width="9.140625" style="104"/>
    <col min="6401" max="6401" width="32.42578125" style="104" customWidth="1"/>
    <col min="6402" max="6402" width="17" style="104" customWidth="1"/>
    <col min="6403" max="6403" width="16.140625" style="104" customWidth="1"/>
    <col min="6404" max="6404" width="17.42578125" style="104" customWidth="1"/>
    <col min="6405" max="6405" width="17.140625" style="104" customWidth="1"/>
    <col min="6406" max="6406" width="15.28515625" style="104" customWidth="1"/>
    <col min="6407" max="6407" width="14.28515625" style="104" customWidth="1"/>
    <col min="6408" max="6656" width="9.140625" style="104"/>
    <col min="6657" max="6657" width="32.42578125" style="104" customWidth="1"/>
    <col min="6658" max="6658" width="17" style="104" customWidth="1"/>
    <col min="6659" max="6659" width="16.140625" style="104" customWidth="1"/>
    <col min="6660" max="6660" width="17.42578125" style="104" customWidth="1"/>
    <col min="6661" max="6661" width="17.140625" style="104" customWidth="1"/>
    <col min="6662" max="6662" width="15.28515625" style="104" customWidth="1"/>
    <col min="6663" max="6663" width="14.28515625" style="104" customWidth="1"/>
    <col min="6664" max="6912" width="9.140625" style="104"/>
    <col min="6913" max="6913" width="32.42578125" style="104" customWidth="1"/>
    <col min="6914" max="6914" width="17" style="104" customWidth="1"/>
    <col min="6915" max="6915" width="16.140625" style="104" customWidth="1"/>
    <col min="6916" max="6916" width="17.42578125" style="104" customWidth="1"/>
    <col min="6917" max="6917" width="17.140625" style="104" customWidth="1"/>
    <col min="6918" max="6918" width="15.28515625" style="104" customWidth="1"/>
    <col min="6919" max="6919" width="14.28515625" style="104" customWidth="1"/>
    <col min="6920" max="7168" width="9.140625" style="104"/>
    <col min="7169" max="7169" width="32.42578125" style="104" customWidth="1"/>
    <col min="7170" max="7170" width="17" style="104" customWidth="1"/>
    <col min="7171" max="7171" width="16.140625" style="104" customWidth="1"/>
    <col min="7172" max="7172" width="17.42578125" style="104" customWidth="1"/>
    <col min="7173" max="7173" width="17.140625" style="104" customWidth="1"/>
    <col min="7174" max="7174" width="15.28515625" style="104" customWidth="1"/>
    <col min="7175" max="7175" width="14.28515625" style="104" customWidth="1"/>
    <col min="7176" max="7424" width="9.140625" style="104"/>
    <col min="7425" max="7425" width="32.42578125" style="104" customWidth="1"/>
    <col min="7426" max="7426" width="17" style="104" customWidth="1"/>
    <col min="7427" max="7427" width="16.140625" style="104" customWidth="1"/>
    <col min="7428" max="7428" width="17.42578125" style="104" customWidth="1"/>
    <col min="7429" max="7429" width="17.140625" style="104" customWidth="1"/>
    <col min="7430" max="7430" width="15.28515625" style="104" customWidth="1"/>
    <col min="7431" max="7431" width="14.28515625" style="104" customWidth="1"/>
    <col min="7432" max="7680" width="9.140625" style="104"/>
    <col min="7681" max="7681" width="32.42578125" style="104" customWidth="1"/>
    <col min="7682" max="7682" width="17" style="104" customWidth="1"/>
    <col min="7683" max="7683" width="16.140625" style="104" customWidth="1"/>
    <col min="7684" max="7684" width="17.42578125" style="104" customWidth="1"/>
    <col min="7685" max="7685" width="17.140625" style="104" customWidth="1"/>
    <col min="7686" max="7686" width="15.28515625" style="104" customWidth="1"/>
    <col min="7687" max="7687" width="14.28515625" style="104" customWidth="1"/>
    <col min="7688" max="7936" width="9.140625" style="104"/>
    <col min="7937" max="7937" width="32.42578125" style="104" customWidth="1"/>
    <col min="7938" max="7938" width="17" style="104" customWidth="1"/>
    <col min="7939" max="7939" width="16.140625" style="104" customWidth="1"/>
    <col min="7940" max="7940" width="17.42578125" style="104" customWidth="1"/>
    <col min="7941" max="7941" width="17.140625" style="104" customWidth="1"/>
    <col min="7942" max="7942" width="15.28515625" style="104" customWidth="1"/>
    <col min="7943" max="7943" width="14.28515625" style="104" customWidth="1"/>
    <col min="7944" max="8192" width="9.140625" style="104"/>
    <col min="8193" max="8193" width="32.42578125" style="104" customWidth="1"/>
    <col min="8194" max="8194" width="17" style="104" customWidth="1"/>
    <col min="8195" max="8195" width="16.140625" style="104" customWidth="1"/>
    <col min="8196" max="8196" width="17.42578125" style="104" customWidth="1"/>
    <col min="8197" max="8197" width="17.140625" style="104" customWidth="1"/>
    <col min="8198" max="8198" width="15.28515625" style="104" customWidth="1"/>
    <col min="8199" max="8199" width="14.28515625" style="104" customWidth="1"/>
    <col min="8200" max="8448" width="9.140625" style="104"/>
    <col min="8449" max="8449" width="32.42578125" style="104" customWidth="1"/>
    <col min="8450" max="8450" width="17" style="104" customWidth="1"/>
    <col min="8451" max="8451" width="16.140625" style="104" customWidth="1"/>
    <col min="8452" max="8452" width="17.42578125" style="104" customWidth="1"/>
    <col min="8453" max="8453" width="17.140625" style="104" customWidth="1"/>
    <col min="8454" max="8454" width="15.28515625" style="104" customWidth="1"/>
    <col min="8455" max="8455" width="14.28515625" style="104" customWidth="1"/>
    <col min="8456" max="8704" width="9.140625" style="104"/>
    <col min="8705" max="8705" width="32.42578125" style="104" customWidth="1"/>
    <col min="8706" max="8706" width="17" style="104" customWidth="1"/>
    <col min="8707" max="8707" width="16.140625" style="104" customWidth="1"/>
    <col min="8708" max="8708" width="17.42578125" style="104" customWidth="1"/>
    <col min="8709" max="8709" width="17.140625" style="104" customWidth="1"/>
    <col min="8710" max="8710" width="15.28515625" style="104" customWidth="1"/>
    <col min="8711" max="8711" width="14.28515625" style="104" customWidth="1"/>
    <col min="8712" max="8960" width="9.140625" style="104"/>
    <col min="8961" max="8961" width="32.42578125" style="104" customWidth="1"/>
    <col min="8962" max="8962" width="17" style="104" customWidth="1"/>
    <col min="8963" max="8963" width="16.140625" style="104" customWidth="1"/>
    <col min="8964" max="8964" width="17.42578125" style="104" customWidth="1"/>
    <col min="8965" max="8965" width="17.140625" style="104" customWidth="1"/>
    <col min="8966" max="8966" width="15.28515625" style="104" customWidth="1"/>
    <col min="8967" max="8967" width="14.28515625" style="104" customWidth="1"/>
    <col min="8968" max="9216" width="9.140625" style="104"/>
    <col min="9217" max="9217" width="32.42578125" style="104" customWidth="1"/>
    <col min="9218" max="9218" width="17" style="104" customWidth="1"/>
    <col min="9219" max="9219" width="16.140625" style="104" customWidth="1"/>
    <col min="9220" max="9220" width="17.42578125" style="104" customWidth="1"/>
    <col min="9221" max="9221" width="17.140625" style="104" customWidth="1"/>
    <col min="9222" max="9222" width="15.28515625" style="104" customWidth="1"/>
    <col min="9223" max="9223" width="14.28515625" style="104" customWidth="1"/>
    <col min="9224" max="9472" width="9.140625" style="104"/>
    <col min="9473" max="9473" width="32.42578125" style="104" customWidth="1"/>
    <col min="9474" max="9474" width="17" style="104" customWidth="1"/>
    <col min="9475" max="9475" width="16.140625" style="104" customWidth="1"/>
    <col min="9476" max="9476" width="17.42578125" style="104" customWidth="1"/>
    <col min="9477" max="9477" width="17.140625" style="104" customWidth="1"/>
    <col min="9478" max="9478" width="15.28515625" style="104" customWidth="1"/>
    <col min="9479" max="9479" width="14.28515625" style="104" customWidth="1"/>
    <col min="9480" max="9728" width="9.140625" style="104"/>
    <col min="9729" max="9729" width="32.42578125" style="104" customWidth="1"/>
    <col min="9730" max="9730" width="17" style="104" customWidth="1"/>
    <col min="9731" max="9731" width="16.140625" style="104" customWidth="1"/>
    <col min="9732" max="9732" width="17.42578125" style="104" customWidth="1"/>
    <col min="9733" max="9733" width="17.140625" style="104" customWidth="1"/>
    <col min="9734" max="9734" width="15.28515625" style="104" customWidth="1"/>
    <col min="9735" max="9735" width="14.28515625" style="104" customWidth="1"/>
    <col min="9736" max="9984" width="9.140625" style="104"/>
    <col min="9985" max="9985" width="32.42578125" style="104" customWidth="1"/>
    <col min="9986" max="9986" width="17" style="104" customWidth="1"/>
    <col min="9987" max="9987" width="16.140625" style="104" customWidth="1"/>
    <col min="9988" max="9988" width="17.42578125" style="104" customWidth="1"/>
    <col min="9989" max="9989" width="17.140625" style="104" customWidth="1"/>
    <col min="9990" max="9990" width="15.28515625" style="104" customWidth="1"/>
    <col min="9991" max="9991" width="14.28515625" style="104" customWidth="1"/>
    <col min="9992" max="10240" width="9.140625" style="104"/>
    <col min="10241" max="10241" width="32.42578125" style="104" customWidth="1"/>
    <col min="10242" max="10242" width="17" style="104" customWidth="1"/>
    <col min="10243" max="10243" width="16.140625" style="104" customWidth="1"/>
    <col min="10244" max="10244" width="17.42578125" style="104" customWidth="1"/>
    <col min="10245" max="10245" width="17.140625" style="104" customWidth="1"/>
    <col min="10246" max="10246" width="15.28515625" style="104" customWidth="1"/>
    <col min="10247" max="10247" width="14.28515625" style="104" customWidth="1"/>
    <col min="10248" max="10496" width="9.140625" style="104"/>
    <col min="10497" max="10497" width="32.42578125" style="104" customWidth="1"/>
    <col min="10498" max="10498" width="17" style="104" customWidth="1"/>
    <col min="10499" max="10499" width="16.140625" style="104" customWidth="1"/>
    <col min="10500" max="10500" width="17.42578125" style="104" customWidth="1"/>
    <col min="10501" max="10501" width="17.140625" style="104" customWidth="1"/>
    <col min="10502" max="10502" width="15.28515625" style="104" customWidth="1"/>
    <col min="10503" max="10503" width="14.28515625" style="104" customWidth="1"/>
    <col min="10504" max="10752" width="9.140625" style="104"/>
    <col min="10753" max="10753" width="32.42578125" style="104" customWidth="1"/>
    <col min="10754" max="10754" width="17" style="104" customWidth="1"/>
    <col min="10755" max="10755" width="16.140625" style="104" customWidth="1"/>
    <col min="10756" max="10756" width="17.42578125" style="104" customWidth="1"/>
    <col min="10757" max="10757" width="17.140625" style="104" customWidth="1"/>
    <col min="10758" max="10758" width="15.28515625" style="104" customWidth="1"/>
    <col min="10759" max="10759" width="14.28515625" style="104" customWidth="1"/>
    <col min="10760" max="11008" width="9.140625" style="104"/>
    <col min="11009" max="11009" width="32.42578125" style="104" customWidth="1"/>
    <col min="11010" max="11010" width="17" style="104" customWidth="1"/>
    <col min="11011" max="11011" width="16.140625" style="104" customWidth="1"/>
    <col min="11012" max="11012" width="17.42578125" style="104" customWidth="1"/>
    <col min="11013" max="11013" width="17.140625" style="104" customWidth="1"/>
    <col min="11014" max="11014" width="15.28515625" style="104" customWidth="1"/>
    <col min="11015" max="11015" width="14.28515625" style="104" customWidth="1"/>
    <col min="11016" max="11264" width="9.140625" style="104"/>
    <col min="11265" max="11265" width="32.42578125" style="104" customWidth="1"/>
    <col min="11266" max="11266" width="17" style="104" customWidth="1"/>
    <col min="11267" max="11267" width="16.140625" style="104" customWidth="1"/>
    <col min="11268" max="11268" width="17.42578125" style="104" customWidth="1"/>
    <col min="11269" max="11269" width="17.140625" style="104" customWidth="1"/>
    <col min="11270" max="11270" width="15.28515625" style="104" customWidth="1"/>
    <col min="11271" max="11271" width="14.28515625" style="104" customWidth="1"/>
    <col min="11272" max="11520" width="9.140625" style="104"/>
    <col min="11521" max="11521" width="32.42578125" style="104" customWidth="1"/>
    <col min="11522" max="11522" width="17" style="104" customWidth="1"/>
    <col min="11523" max="11523" width="16.140625" style="104" customWidth="1"/>
    <col min="11524" max="11524" width="17.42578125" style="104" customWidth="1"/>
    <col min="11525" max="11525" width="17.140625" style="104" customWidth="1"/>
    <col min="11526" max="11526" width="15.28515625" style="104" customWidth="1"/>
    <col min="11527" max="11527" width="14.28515625" style="104" customWidth="1"/>
    <col min="11528" max="11776" width="9.140625" style="104"/>
    <col min="11777" max="11777" width="32.42578125" style="104" customWidth="1"/>
    <col min="11778" max="11778" width="17" style="104" customWidth="1"/>
    <col min="11779" max="11779" width="16.140625" style="104" customWidth="1"/>
    <col min="11780" max="11780" width="17.42578125" style="104" customWidth="1"/>
    <col min="11781" max="11781" width="17.140625" style="104" customWidth="1"/>
    <col min="11782" max="11782" width="15.28515625" style="104" customWidth="1"/>
    <col min="11783" max="11783" width="14.28515625" style="104" customWidth="1"/>
    <col min="11784" max="12032" width="9.140625" style="104"/>
    <col min="12033" max="12033" width="32.42578125" style="104" customWidth="1"/>
    <col min="12034" max="12034" width="17" style="104" customWidth="1"/>
    <col min="12035" max="12035" width="16.140625" style="104" customWidth="1"/>
    <col min="12036" max="12036" width="17.42578125" style="104" customWidth="1"/>
    <col min="12037" max="12037" width="17.140625" style="104" customWidth="1"/>
    <col min="12038" max="12038" width="15.28515625" style="104" customWidth="1"/>
    <col min="12039" max="12039" width="14.28515625" style="104" customWidth="1"/>
    <col min="12040" max="12288" width="9.140625" style="104"/>
    <col min="12289" max="12289" width="32.42578125" style="104" customWidth="1"/>
    <col min="12290" max="12290" width="17" style="104" customWidth="1"/>
    <col min="12291" max="12291" width="16.140625" style="104" customWidth="1"/>
    <col min="12292" max="12292" width="17.42578125" style="104" customWidth="1"/>
    <col min="12293" max="12293" width="17.140625" style="104" customWidth="1"/>
    <col min="12294" max="12294" width="15.28515625" style="104" customWidth="1"/>
    <col min="12295" max="12295" width="14.28515625" style="104" customWidth="1"/>
    <col min="12296" max="12544" width="9.140625" style="104"/>
    <col min="12545" max="12545" width="32.42578125" style="104" customWidth="1"/>
    <col min="12546" max="12546" width="17" style="104" customWidth="1"/>
    <col min="12547" max="12547" width="16.140625" style="104" customWidth="1"/>
    <col min="12548" max="12548" width="17.42578125" style="104" customWidth="1"/>
    <col min="12549" max="12549" width="17.140625" style="104" customWidth="1"/>
    <col min="12550" max="12550" width="15.28515625" style="104" customWidth="1"/>
    <col min="12551" max="12551" width="14.28515625" style="104" customWidth="1"/>
    <col min="12552" max="12800" width="9.140625" style="104"/>
    <col min="12801" max="12801" width="32.42578125" style="104" customWidth="1"/>
    <col min="12802" max="12802" width="17" style="104" customWidth="1"/>
    <col min="12803" max="12803" width="16.140625" style="104" customWidth="1"/>
    <col min="12804" max="12804" width="17.42578125" style="104" customWidth="1"/>
    <col min="12805" max="12805" width="17.140625" style="104" customWidth="1"/>
    <col min="12806" max="12806" width="15.28515625" style="104" customWidth="1"/>
    <col min="12807" max="12807" width="14.28515625" style="104" customWidth="1"/>
    <col min="12808" max="13056" width="9.140625" style="104"/>
    <col min="13057" max="13057" width="32.42578125" style="104" customWidth="1"/>
    <col min="13058" max="13058" width="17" style="104" customWidth="1"/>
    <col min="13059" max="13059" width="16.140625" style="104" customWidth="1"/>
    <col min="13060" max="13060" width="17.42578125" style="104" customWidth="1"/>
    <col min="13061" max="13061" width="17.140625" style="104" customWidth="1"/>
    <col min="13062" max="13062" width="15.28515625" style="104" customWidth="1"/>
    <col min="13063" max="13063" width="14.28515625" style="104" customWidth="1"/>
    <col min="13064" max="13312" width="9.140625" style="104"/>
    <col min="13313" max="13313" width="32.42578125" style="104" customWidth="1"/>
    <col min="13314" max="13314" width="17" style="104" customWidth="1"/>
    <col min="13315" max="13315" width="16.140625" style="104" customWidth="1"/>
    <col min="13316" max="13316" width="17.42578125" style="104" customWidth="1"/>
    <col min="13317" max="13317" width="17.140625" style="104" customWidth="1"/>
    <col min="13318" max="13318" width="15.28515625" style="104" customWidth="1"/>
    <col min="13319" max="13319" width="14.28515625" style="104" customWidth="1"/>
    <col min="13320" max="13568" width="9.140625" style="104"/>
    <col min="13569" max="13569" width="32.42578125" style="104" customWidth="1"/>
    <col min="13570" max="13570" width="17" style="104" customWidth="1"/>
    <col min="13571" max="13571" width="16.140625" style="104" customWidth="1"/>
    <col min="13572" max="13572" width="17.42578125" style="104" customWidth="1"/>
    <col min="13573" max="13573" width="17.140625" style="104" customWidth="1"/>
    <col min="13574" max="13574" width="15.28515625" style="104" customWidth="1"/>
    <col min="13575" max="13575" width="14.28515625" style="104" customWidth="1"/>
    <col min="13576" max="13824" width="9.140625" style="104"/>
    <col min="13825" max="13825" width="32.42578125" style="104" customWidth="1"/>
    <col min="13826" max="13826" width="17" style="104" customWidth="1"/>
    <col min="13827" max="13827" width="16.140625" style="104" customWidth="1"/>
    <col min="13828" max="13828" width="17.42578125" style="104" customWidth="1"/>
    <col min="13829" max="13829" width="17.140625" style="104" customWidth="1"/>
    <col min="13830" max="13830" width="15.28515625" style="104" customWidth="1"/>
    <col min="13831" max="13831" width="14.28515625" style="104" customWidth="1"/>
    <col min="13832" max="14080" width="9.140625" style="104"/>
    <col min="14081" max="14081" width="32.42578125" style="104" customWidth="1"/>
    <col min="14082" max="14082" width="17" style="104" customWidth="1"/>
    <col min="14083" max="14083" width="16.140625" style="104" customWidth="1"/>
    <col min="14084" max="14084" width="17.42578125" style="104" customWidth="1"/>
    <col min="14085" max="14085" width="17.140625" style="104" customWidth="1"/>
    <col min="14086" max="14086" width="15.28515625" style="104" customWidth="1"/>
    <col min="14087" max="14087" width="14.28515625" style="104" customWidth="1"/>
    <col min="14088" max="14336" width="9.140625" style="104"/>
    <col min="14337" max="14337" width="32.42578125" style="104" customWidth="1"/>
    <col min="14338" max="14338" width="17" style="104" customWidth="1"/>
    <col min="14339" max="14339" width="16.140625" style="104" customWidth="1"/>
    <col min="14340" max="14340" width="17.42578125" style="104" customWidth="1"/>
    <col min="14341" max="14341" width="17.140625" style="104" customWidth="1"/>
    <col min="14342" max="14342" width="15.28515625" style="104" customWidth="1"/>
    <col min="14343" max="14343" width="14.28515625" style="104" customWidth="1"/>
    <col min="14344" max="14592" width="9.140625" style="104"/>
    <col min="14593" max="14593" width="32.42578125" style="104" customWidth="1"/>
    <col min="14594" max="14594" width="17" style="104" customWidth="1"/>
    <col min="14595" max="14595" width="16.140625" style="104" customWidth="1"/>
    <col min="14596" max="14596" width="17.42578125" style="104" customWidth="1"/>
    <col min="14597" max="14597" width="17.140625" style="104" customWidth="1"/>
    <col min="14598" max="14598" width="15.28515625" style="104" customWidth="1"/>
    <col min="14599" max="14599" width="14.28515625" style="104" customWidth="1"/>
    <col min="14600" max="14848" width="9.140625" style="104"/>
    <col min="14849" max="14849" width="32.42578125" style="104" customWidth="1"/>
    <col min="14850" max="14850" width="17" style="104" customWidth="1"/>
    <col min="14851" max="14851" width="16.140625" style="104" customWidth="1"/>
    <col min="14852" max="14852" width="17.42578125" style="104" customWidth="1"/>
    <col min="14853" max="14853" width="17.140625" style="104" customWidth="1"/>
    <col min="14854" max="14854" width="15.28515625" style="104" customWidth="1"/>
    <col min="14855" max="14855" width="14.28515625" style="104" customWidth="1"/>
    <col min="14856" max="15104" width="9.140625" style="104"/>
    <col min="15105" max="15105" width="32.42578125" style="104" customWidth="1"/>
    <col min="15106" max="15106" width="17" style="104" customWidth="1"/>
    <col min="15107" max="15107" width="16.140625" style="104" customWidth="1"/>
    <col min="15108" max="15108" width="17.42578125" style="104" customWidth="1"/>
    <col min="15109" max="15109" width="17.140625" style="104" customWidth="1"/>
    <col min="15110" max="15110" width="15.28515625" style="104" customWidth="1"/>
    <col min="15111" max="15111" width="14.28515625" style="104" customWidth="1"/>
    <col min="15112" max="15360" width="9.140625" style="104"/>
    <col min="15361" max="15361" width="32.42578125" style="104" customWidth="1"/>
    <col min="15362" max="15362" width="17" style="104" customWidth="1"/>
    <col min="15363" max="15363" width="16.140625" style="104" customWidth="1"/>
    <col min="15364" max="15364" width="17.42578125" style="104" customWidth="1"/>
    <col min="15365" max="15365" width="17.140625" style="104" customWidth="1"/>
    <col min="15366" max="15366" width="15.28515625" style="104" customWidth="1"/>
    <col min="15367" max="15367" width="14.28515625" style="104" customWidth="1"/>
    <col min="15368" max="15616" width="9.140625" style="104"/>
    <col min="15617" max="15617" width="32.42578125" style="104" customWidth="1"/>
    <col min="15618" max="15618" width="17" style="104" customWidth="1"/>
    <col min="15619" max="15619" width="16.140625" style="104" customWidth="1"/>
    <col min="15620" max="15620" width="17.42578125" style="104" customWidth="1"/>
    <col min="15621" max="15621" width="17.140625" style="104" customWidth="1"/>
    <col min="15622" max="15622" width="15.28515625" style="104" customWidth="1"/>
    <col min="15623" max="15623" width="14.28515625" style="104" customWidth="1"/>
    <col min="15624" max="15872" width="9.140625" style="104"/>
    <col min="15873" max="15873" width="32.42578125" style="104" customWidth="1"/>
    <col min="15874" max="15874" width="17" style="104" customWidth="1"/>
    <col min="15875" max="15875" width="16.140625" style="104" customWidth="1"/>
    <col min="15876" max="15876" width="17.42578125" style="104" customWidth="1"/>
    <col min="15877" max="15877" width="17.140625" style="104" customWidth="1"/>
    <col min="15878" max="15878" width="15.28515625" style="104" customWidth="1"/>
    <col min="15879" max="15879" width="14.28515625" style="104" customWidth="1"/>
    <col min="15880" max="16128" width="9.140625" style="104"/>
    <col min="16129" max="16129" width="32.42578125" style="104" customWidth="1"/>
    <col min="16130" max="16130" width="17" style="104" customWidth="1"/>
    <col min="16131" max="16131" width="16.140625" style="104" customWidth="1"/>
    <col min="16132" max="16132" width="17.42578125" style="104" customWidth="1"/>
    <col min="16133" max="16133" width="17.140625" style="104" customWidth="1"/>
    <col min="16134" max="16134" width="15.28515625" style="104" customWidth="1"/>
    <col min="16135" max="16135" width="14.28515625" style="104" customWidth="1"/>
    <col min="16136" max="16384" width="9.140625" style="104"/>
  </cols>
  <sheetData>
    <row r="3" spans="1:7">
      <c r="A3" s="102" t="s">
        <v>141</v>
      </c>
      <c r="B3" s="103" t="s">
        <v>145</v>
      </c>
      <c r="C3" s="103"/>
      <c r="D3" s="103"/>
    </row>
    <row r="4" spans="1:7">
      <c r="E4" s="9" t="s">
        <v>5</v>
      </c>
    </row>
    <row r="5" spans="1:7" ht="15.75">
      <c r="A5" s="105" t="s">
        <v>146</v>
      </c>
      <c r="B5" s="105" t="s">
        <v>142</v>
      </c>
      <c r="C5" s="105" t="s">
        <v>143</v>
      </c>
      <c r="D5" s="106" t="s">
        <v>147</v>
      </c>
      <c r="E5" s="106" t="s">
        <v>148</v>
      </c>
    </row>
    <row r="6" spans="1:7" ht="15.75">
      <c r="A6" s="107"/>
      <c r="B6" s="108"/>
      <c r="C6" s="108"/>
      <c r="D6" s="108"/>
      <c r="E6" s="108"/>
    </row>
    <row r="7" spans="1:7" ht="15.75">
      <c r="A7" s="109" t="s">
        <v>149</v>
      </c>
      <c r="B7" s="110" t="s">
        <v>150</v>
      </c>
      <c r="C7" s="110" t="s">
        <v>151</v>
      </c>
      <c r="D7" s="110" t="s">
        <v>152</v>
      </c>
      <c r="E7" s="110" t="s">
        <v>153</v>
      </c>
    </row>
    <row r="8" spans="1:7" ht="15.75">
      <c r="A8" s="111" t="s">
        <v>154</v>
      </c>
      <c r="B8" s="112">
        <v>0</v>
      </c>
      <c r="C8" s="112" t="s">
        <v>155</v>
      </c>
      <c r="D8" s="112" t="s">
        <v>156</v>
      </c>
      <c r="E8" s="112" t="s">
        <v>157</v>
      </c>
    </row>
    <row r="9" spans="1:7" ht="15.75">
      <c r="A9" s="109" t="s">
        <v>158</v>
      </c>
      <c r="B9" s="110">
        <v>0</v>
      </c>
      <c r="C9" s="110" t="s">
        <v>159</v>
      </c>
      <c r="D9" s="110" t="s">
        <v>160</v>
      </c>
      <c r="E9" s="110" t="s">
        <v>161</v>
      </c>
    </row>
    <row r="13" spans="1:7">
      <c r="A13" s="113" t="s">
        <v>144</v>
      </c>
      <c r="B13" s="114" t="s">
        <v>162</v>
      </c>
      <c r="C13" s="114"/>
    </row>
    <row r="15" spans="1:7" ht="15.75">
      <c r="A15" s="106" t="s">
        <v>7</v>
      </c>
      <c r="B15" s="115" t="s">
        <v>163</v>
      </c>
      <c r="C15" s="116"/>
      <c r="D15" s="117" t="s">
        <v>164</v>
      </c>
      <c r="E15" s="118"/>
      <c r="F15" s="117" t="s">
        <v>165</v>
      </c>
      <c r="G15" s="118"/>
    </row>
    <row r="16" spans="1:7" ht="15.75">
      <c r="A16" s="119" t="s">
        <v>166</v>
      </c>
      <c r="B16" s="120" t="s">
        <v>167</v>
      </c>
      <c r="C16" s="121"/>
      <c r="D16" s="122" t="s">
        <v>168</v>
      </c>
      <c r="E16" s="123"/>
      <c r="F16" s="122" t="s">
        <v>169</v>
      </c>
      <c r="G16" s="123"/>
    </row>
    <row r="17" spans="1:7" ht="15.75">
      <c r="A17" s="124" t="s">
        <v>170</v>
      </c>
      <c r="B17" s="125" t="s">
        <v>171</v>
      </c>
      <c r="C17" s="126"/>
      <c r="D17" s="127" t="s">
        <v>172</v>
      </c>
      <c r="E17" s="128"/>
      <c r="F17" s="127" t="s">
        <v>173</v>
      </c>
      <c r="G17" s="128"/>
    </row>
    <row r="18" spans="1:7" ht="15.75">
      <c r="A18" s="119" t="s">
        <v>174</v>
      </c>
      <c r="B18" s="129">
        <v>187434.39</v>
      </c>
      <c r="C18" s="130"/>
      <c r="D18" s="131">
        <v>385110.84</v>
      </c>
      <c r="E18" s="132"/>
      <c r="F18" s="131"/>
      <c r="G18" s="132"/>
    </row>
    <row r="19" spans="1:7" ht="15.75">
      <c r="A19" s="124" t="s">
        <v>175</v>
      </c>
      <c r="B19" s="133">
        <v>19999990</v>
      </c>
      <c r="C19" s="134"/>
      <c r="D19" s="135">
        <v>39999999.530000001</v>
      </c>
      <c r="E19" s="136"/>
      <c r="F19" s="135"/>
      <c r="G19" s="136"/>
    </row>
    <row r="20" spans="1:7" ht="15.75">
      <c r="A20" s="119" t="s">
        <v>176</v>
      </c>
      <c r="B20" s="137">
        <v>37486.92</v>
      </c>
      <c r="C20" s="138"/>
      <c r="D20" s="137" t="s">
        <v>177</v>
      </c>
      <c r="E20" s="138"/>
      <c r="F20" s="137"/>
      <c r="G20" s="138"/>
    </row>
    <row r="21" spans="1:7" ht="31.5">
      <c r="A21" s="124" t="s">
        <v>178</v>
      </c>
      <c r="B21" s="135"/>
      <c r="C21" s="136"/>
      <c r="D21" s="135"/>
      <c r="E21" s="136"/>
      <c r="F21" s="135"/>
      <c r="G21" s="136"/>
    </row>
    <row r="22" spans="1:7" ht="15.75">
      <c r="A22" s="119" t="s">
        <v>179</v>
      </c>
      <c r="B22" s="139" t="s">
        <v>180</v>
      </c>
      <c r="C22" s="140"/>
      <c r="D22" s="122" t="s">
        <v>181</v>
      </c>
      <c r="E22" s="123"/>
      <c r="F22" s="122"/>
      <c r="G22" s="123"/>
    </row>
    <row r="23" spans="1:7" ht="15.75">
      <c r="A23" s="124" t="s">
        <v>182</v>
      </c>
      <c r="B23" s="127">
        <v>5</v>
      </c>
      <c r="C23" s="128"/>
      <c r="D23" s="127">
        <v>3</v>
      </c>
      <c r="E23" s="128"/>
      <c r="F23" s="127"/>
      <c r="G23" s="128"/>
    </row>
    <row r="24" spans="1:7" ht="15.75">
      <c r="A24" s="119" t="s">
        <v>183</v>
      </c>
      <c r="B24" s="122" t="s">
        <v>184</v>
      </c>
      <c r="C24" s="123"/>
      <c r="D24" s="122" t="s">
        <v>185</v>
      </c>
      <c r="E24" s="123"/>
      <c r="F24" s="122"/>
      <c r="G24" s="123"/>
    </row>
    <row r="25" spans="1:7" ht="15.75">
      <c r="A25" s="124" t="s">
        <v>186</v>
      </c>
      <c r="B25" s="141">
        <v>6.7780000000000007E-2</v>
      </c>
      <c r="C25" s="142"/>
      <c r="D25" s="143">
        <v>9.1600000000000001E-2</v>
      </c>
      <c r="E25" s="128"/>
      <c r="F25" s="127"/>
      <c r="G25" s="128"/>
    </row>
    <row r="29" spans="1:7">
      <c r="B29" s="144"/>
    </row>
  </sheetData>
  <mergeCells count="35">
    <mergeCell ref="B25:C25"/>
    <mergeCell ref="D25:E25"/>
    <mergeCell ref="F25:G25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3:D3"/>
    <mergeCell ref="B13:C13"/>
    <mergeCell ref="B15:C15"/>
    <mergeCell ref="D15:E15"/>
    <mergeCell ref="F15:G15"/>
    <mergeCell ref="B16:C16"/>
    <mergeCell ref="D16:E16"/>
    <mergeCell ref="F16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L7" sqref="L7"/>
    </sheetView>
  </sheetViews>
  <sheetFormatPr defaultRowHeight="15"/>
  <cols>
    <col min="1" max="1" width="12.5703125" customWidth="1"/>
    <col min="2" max="2" width="40.7109375" customWidth="1"/>
    <col min="3" max="3" width="11.85546875" customWidth="1"/>
    <col min="4" max="4" width="11.5703125" customWidth="1"/>
    <col min="5" max="8" width="10.7109375" customWidth="1"/>
    <col min="257" max="257" width="12.5703125" customWidth="1"/>
    <col min="258" max="258" width="40.7109375" customWidth="1"/>
    <col min="259" max="259" width="11.85546875" customWidth="1"/>
    <col min="260" max="260" width="11.5703125" customWidth="1"/>
    <col min="261" max="264" width="10.7109375" customWidth="1"/>
    <col min="513" max="513" width="12.5703125" customWidth="1"/>
    <col min="514" max="514" width="40.7109375" customWidth="1"/>
    <col min="515" max="515" width="11.85546875" customWidth="1"/>
    <col min="516" max="516" width="11.5703125" customWidth="1"/>
    <col min="517" max="520" width="10.7109375" customWidth="1"/>
    <col min="769" max="769" width="12.5703125" customWidth="1"/>
    <col min="770" max="770" width="40.7109375" customWidth="1"/>
    <col min="771" max="771" width="11.85546875" customWidth="1"/>
    <col min="772" max="772" width="11.5703125" customWidth="1"/>
    <col min="773" max="776" width="10.7109375" customWidth="1"/>
    <col min="1025" max="1025" width="12.5703125" customWidth="1"/>
    <col min="1026" max="1026" width="40.7109375" customWidth="1"/>
    <col min="1027" max="1027" width="11.85546875" customWidth="1"/>
    <col min="1028" max="1028" width="11.5703125" customWidth="1"/>
    <col min="1029" max="1032" width="10.7109375" customWidth="1"/>
    <col min="1281" max="1281" width="12.5703125" customWidth="1"/>
    <col min="1282" max="1282" width="40.7109375" customWidth="1"/>
    <col min="1283" max="1283" width="11.85546875" customWidth="1"/>
    <col min="1284" max="1284" width="11.5703125" customWidth="1"/>
    <col min="1285" max="1288" width="10.7109375" customWidth="1"/>
    <col min="1537" max="1537" width="12.5703125" customWidth="1"/>
    <col min="1538" max="1538" width="40.7109375" customWidth="1"/>
    <col min="1539" max="1539" width="11.85546875" customWidth="1"/>
    <col min="1540" max="1540" width="11.5703125" customWidth="1"/>
    <col min="1541" max="1544" width="10.7109375" customWidth="1"/>
    <col min="1793" max="1793" width="12.5703125" customWidth="1"/>
    <col min="1794" max="1794" width="40.7109375" customWidth="1"/>
    <col min="1795" max="1795" width="11.85546875" customWidth="1"/>
    <col min="1796" max="1796" width="11.5703125" customWidth="1"/>
    <col min="1797" max="1800" width="10.7109375" customWidth="1"/>
    <col min="2049" max="2049" width="12.5703125" customWidth="1"/>
    <col min="2050" max="2050" width="40.7109375" customWidth="1"/>
    <col min="2051" max="2051" width="11.85546875" customWidth="1"/>
    <col min="2052" max="2052" width="11.5703125" customWidth="1"/>
    <col min="2053" max="2056" width="10.7109375" customWidth="1"/>
    <col min="2305" max="2305" width="12.5703125" customWidth="1"/>
    <col min="2306" max="2306" width="40.7109375" customWidth="1"/>
    <col min="2307" max="2307" width="11.85546875" customWidth="1"/>
    <col min="2308" max="2308" width="11.5703125" customWidth="1"/>
    <col min="2309" max="2312" width="10.7109375" customWidth="1"/>
    <col min="2561" max="2561" width="12.5703125" customWidth="1"/>
    <col min="2562" max="2562" width="40.7109375" customWidth="1"/>
    <col min="2563" max="2563" width="11.85546875" customWidth="1"/>
    <col min="2564" max="2564" width="11.5703125" customWidth="1"/>
    <col min="2565" max="2568" width="10.7109375" customWidth="1"/>
    <col min="2817" max="2817" width="12.5703125" customWidth="1"/>
    <col min="2818" max="2818" width="40.7109375" customWidth="1"/>
    <col min="2819" max="2819" width="11.85546875" customWidth="1"/>
    <col min="2820" max="2820" width="11.5703125" customWidth="1"/>
    <col min="2821" max="2824" width="10.7109375" customWidth="1"/>
    <col min="3073" max="3073" width="12.5703125" customWidth="1"/>
    <col min="3074" max="3074" width="40.7109375" customWidth="1"/>
    <col min="3075" max="3075" width="11.85546875" customWidth="1"/>
    <col min="3076" max="3076" width="11.5703125" customWidth="1"/>
    <col min="3077" max="3080" width="10.7109375" customWidth="1"/>
    <col min="3329" max="3329" width="12.5703125" customWidth="1"/>
    <col min="3330" max="3330" width="40.7109375" customWidth="1"/>
    <col min="3331" max="3331" width="11.85546875" customWidth="1"/>
    <col min="3332" max="3332" width="11.5703125" customWidth="1"/>
    <col min="3333" max="3336" width="10.7109375" customWidth="1"/>
    <col min="3585" max="3585" width="12.5703125" customWidth="1"/>
    <col min="3586" max="3586" width="40.7109375" customWidth="1"/>
    <col min="3587" max="3587" width="11.85546875" customWidth="1"/>
    <col min="3588" max="3588" width="11.5703125" customWidth="1"/>
    <col min="3589" max="3592" width="10.7109375" customWidth="1"/>
    <col min="3841" max="3841" width="12.5703125" customWidth="1"/>
    <col min="3842" max="3842" width="40.7109375" customWidth="1"/>
    <col min="3843" max="3843" width="11.85546875" customWidth="1"/>
    <col min="3844" max="3844" width="11.5703125" customWidth="1"/>
    <col min="3845" max="3848" width="10.7109375" customWidth="1"/>
    <col min="4097" max="4097" width="12.5703125" customWidth="1"/>
    <col min="4098" max="4098" width="40.7109375" customWidth="1"/>
    <col min="4099" max="4099" width="11.85546875" customWidth="1"/>
    <col min="4100" max="4100" width="11.5703125" customWidth="1"/>
    <col min="4101" max="4104" width="10.7109375" customWidth="1"/>
    <col min="4353" max="4353" width="12.5703125" customWidth="1"/>
    <col min="4354" max="4354" width="40.7109375" customWidth="1"/>
    <col min="4355" max="4355" width="11.85546875" customWidth="1"/>
    <col min="4356" max="4356" width="11.5703125" customWidth="1"/>
    <col min="4357" max="4360" width="10.7109375" customWidth="1"/>
    <col min="4609" max="4609" width="12.5703125" customWidth="1"/>
    <col min="4610" max="4610" width="40.7109375" customWidth="1"/>
    <col min="4611" max="4611" width="11.85546875" customWidth="1"/>
    <col min="4612" max="4612" width="11.5703125" customWidth="1"/>
    <col min="4613" max="4616" width="10.7109375" customWidth="1"/>
    <col min="4865" max="4865" width="12.5703125" customWidth="1"/>
    <col min="4866" max="4866" width="40.7109375" customWidth="1"/>
    <col min="4867" max="4867" width="11.85546875" customWidth="1"/>
    <col min="4868" max="4868" width="11.5703125" customWidth="1"/>
    <col min="4869" max="4872" width="10.7109375" customWidth="1"/>
    <col min="5121" max="5121" width="12.5703125" customWidth="1"/>
    <col min="5122" max="5122" width="40.7109375" customWidth="1"/>
    <col min="5123" max="5123" width="11.85546875" customWidth="1"/>
    <col min="5124" max="5124" width="11.5703125" customWidth="1"/>
    <col min="5125" max="5128" width="10.7109375" customWidth="1"/>
    <col min="5377" max="5377" width="12.5703125" customWidth="1"/>
    <col min="5378" max="5378" width="40.7109375" customWidth="1"/>
    <col min="5379" max="5379" width="11.85546875" customWidth="1"/>
    <col min="5380" max="5380" width="11.5703125" customWidth="1"/>
    <col min="5381" max="5384" width="10.7109375" customWidth="1"/>
    <col min="5633" max="5633" width="12.5703125" customWidth="1"/>
    <col min="5634" max="5634" width="40.7109375" customWidth="1"/>
    <col min="5635" max="5635" width="11.85546875" customWidth="1"/>
    <col min="5636" max="5636" width="11.5703125" customWidth="1"/>
    <col min="5637" max="5640" width="10.7109375" customWidth="1"/>
    <col min="5889" max="5889" width="12.5703125" customWidth="1"/>
    <col min="5890" max="5890" width="40.7109375" customWidth="1"/>
    <col min="5891" max="5891" width="11.85546875" customWidth="1"/>
    <col min="5892" max="5892" width="11.5703125" customWidth="1"/>
    <col min="5893" max="5896" width="10.7109375" customWidth="1"/>
    <col min="6145" max="6145" width="12.5703125" customWidth="1"/>
    <col min="6146" max="6146" width="40.7109375" customWidth="1"/>
    <col min="6147" max="6147" width="11.85546875" customWidth="1"/>
    <col min="6148" max="6148" width="11.5703125" customWidth="1"/>
    <col min="6149" max="6152" width="10.7109375" customWidth="1"/>
    <col min="6401" max="6401" width="12.5703125" customWidth="1"/>
    <col min="6402" max="6402" width="40.7109375" customWidth="1"/>
    <col min="6403" max="6403" width="11.85546875" customWidth="1"/>
    <col min="6404" max="6404" width="11.5703125" customWidth="1"/>
    <col min="6405" max="6408" width="10.7109375" customWidth="1"/>
    <col min="6657" max="6657" width="12.5703125" customWidth="1"/>
    <col min="6658" max="6658" width="40.7109375" customWidth="1"/>
    <col min="6659" max="6659" width="11.85546875" customWidth="1"/>
    <col min="6660" max="6660" width="11.5703125" customWidth="1"/>
    <col min="6661" max="6664" width="10.7109375" customWidth="1"/>
    <col min="6913" max="6913" width="12.5703125" customWidth="1"/>
    <col min="6914" max="6914" width="40.7109375" customWidth="1"/>
    <col min="6915" max="6915" width="11.85546875" customWidth="1"/>
    <col min="6916" max="6916" width="11.5703125" customWidth="1"/>
    <col min="6917" max="6920" width="10.7109375" customWidth="1"/>
    <col min="7169" max="7169" width="12.5703125" customWidth="1"/>
    <col min="7170" max="7170" width="40.7109375" customWidth="1"/>
    <col min="7171" max="7171" width="11.85546875" customWidth="1"/>
    <col min="7172" max="7172" width="11.5703125" customWidth="1"/>
    <col min="7173" max="7176" width="10.7109375" customWidth="1"/>
    <col min="7425" max="7425" width="12.5703125" customWidth="1"/>
    <col min="7426" max="7426" width="40.7109375" customWidth="1"/>
    <col min="7427" max="7427" width="11.85546875" customWidth="1"/>
    <col min="7428" max="7428" width="11.5703125" customWidth="1"/>
    <col min="7429" max="7432" width="10.7109375" customWidth="1"/>
    <col min="7681" max="7681" width="12.5703125" customWidth="1"/>
    <col min="7682" max="7682" width="40.7109375" customWidth="1"/>
    <col min="7683" max="7683" width="11.85546875" customWidth="1"/>
    <col min="7684" max="7684" width="11.5703125" customWidth="1"/>
    <col min="7685" max="7688" width="10.7109375" customWidth="1"/>
    <col min="7937" max="7937" width="12.5703125" customWidth="1"/>
    <col min="7938" max="7938" width="40.7109375" customWidth="1"/>
    <col min="7939" max="7939" width="11.85546875" customWidth="1"/>
    <col min="7940" max="7940" width="11.5703125" customWidth="1"/>
    <col min="7941" max="7944" width="10.7109375" customWidth="1"/>
    <col min="8193" max="8193" width="12.5703125" customWidth="1"/>
    <col min="8194" max="8194" width="40.7109375" customWidth="1"/>
    <col min="8195" max="8195" width="11.85546875" customWidth="1"/>
    <col min="8196" max="8196" width="11.5703125" customWidth="1"/>
    <col min="8197" max="8200" width="10.7109375" customWidth="1"/>
    <col min="8449" max="8449" width="12.5703125" customWidth="1"/>
    <col min="8450" max="8450" width="40.7109375" customWidth="1"/>
    <col min="8451" max="8451" width="11.85546875" customWidth="1"/>
    <col min="8452" max="8452" width="11.5703125" customWidth="1"/>
    <col min="8453" max="8456" width="10.7109375" customWidth="1"/>
    <col min="8705" max="8705" width="12.5703125" customWidth="1"/>
    <col min="8706" max="8706" width="40.7109375" customWidth="1"/>
    <col min="8707" max="8707" width="11.85546875" customWidth="1"/>
    <col min="8708" max="8708" width="11.5703125" customWidth="1"/>
    <col min="8709" max="8712" width="10.7109375" customWidth="1"/>
    <col min="8961" max="8961" width="12.5703125" customWidth="1"/>
    <col min="8962" max="8962" width="40.7109375" customWidth="1"/>
    <col min="8963" max="8963" width="11.85546875" customWidth="1"/>
    <col min="8964" max="8964" width="11.5703125" customWidth="1"/>
    <col min="8965" max="8968" width="10.7109375" customWidth="1"/>
    <col min="9217" max="9217" width="12.5703125" customWidth="1"/>
    <col min="9218" max="9218" width="40.7109375" customWidth="1"/>
    <col min="9219" max="9219" width="11.85546875" customWidth="1"/>
    <col min="9220" max="9220" width="11.5703125" customWidth="1"/>
    <col min="9221" max="9224" width="10.7109375" customWidth="1"/>
    <col min="9473" max="9473" width="12.5703125" customWidth="1"/>
    <col min="9474" max="9474" width="40.7109375" customWidth="1"/>
    <col min="9475" max="9475" width="11.85546875" customWidth="1"/>
    <col min="9476" max="9476" width="11.5703125" customWidth="1"/>
    <col min="9477" max="9480" width="10.7109375" customWidth="1"/>
    <col min="9729" max="9729" width="12.5703125" customWidth="1"/>
    <col min="9730" max="9730" width="40.7109375" customWidth="1"/>
    <col min="9731" max="9731" width="11.85546875" customWidth="1"/>
    <col min="9732" max="9732" width="11.5703125" customWidth="1"/>
    <col min="9733" max="9736" width="10.7109375" customWidth="1"/>
    <col min="9985" max="9985" width="12.5703125" customWidth="1"/>
    <col min="9986" max="9986" width="40.7109375" customWidth="1"/>
    <col min="9987" max="9987" width="11.85546875" customWidth="1"/>
    <col min="9988" max="9988" width="11.5703125" customWidth="1"/>
    <col min="9989" max="9992" width="10.7109375" customWidth="1"/>
    <col min="10241" max="10241" width="12.5703125" customWidth="1"/>
    <col min="10242" max="10242" width="40.7109375" customWidth="1"/>
    <col min="10243" max="10243" width="11.85546875" customWidth="1"/>
    <col min="10244" max="10244" width="11.5703125" customWidth="1"/>
    <col min="10245" max="10248" width="10.7109375" customWidth="1"/>
    <col min="10497" max="10497" width="12.5703125" customWidth="1"/>
    <col min="10498" max="10498" width="40.7109375" customWidth="1"/>
    <col min="10499" max="10499" width="11.85546875" customWidth="1"/>
    <col min="10500" max="10500" width="11.5703125" customWidth="1"/>
    <col min="10501" max="10504" width="10.7109375" customWidth="1"/>
    <col min="10753" max="10753" width="12.5703125" customWidth="1"/>
    <col min="10754" max="10754" width="40.7109375" customWidth="1"/>
    <col min="10755" max="10755" width="11.85546875" customWidth="1"/>
    <col min="10756" max="10756" width="11.5703125" customWidth="1"/>
    <col min="10757" max="10760" width="10.7109375" customWidth="1"/>
    <col min="11009" max="11009" width="12.5703125" customWidth="1"/>
    <col min="11010" max="11010" width="40.7109375" customWidth="1"/>
    <col min="11011" max="11011" width="11.85546875" customWidth="1"/>
    <col min="11012" max="11012" width="11.5703125" customWidth="1"/>
    <col min="11013" max="11016" width="10.7109375" customWidth="1"/>
    <col min="11265" max="11265" width="12.5703125" customWidth="1"/>
    <col min="11266" max="11266" width="40.7109375" customWidth="1"/>
    <col min="11267" max="11267" width="11.85546875" customWidth="1"/>
    <col min="11268" max="11268" width="11.5703125" customWidth="1"/>
    <col min="11269" max="11272" width="10.7109375" customWidth="1"/>
    <col min="11521" max="11521" width="12.5703125" customWidth="1"/>
    <col min="11522" max="11522" width="40.7109375" customWidth="1"/>
    <col min="11523" max="11523" width="11.85546875" customWidth="1"/>
    <col min="11524" max="11524" width="11.5703125" customWidth="1"/>
    <col min="11525" max="11528" width="10.7109375" customWidth="1"/>
    <col min="11777" max="11777" width="12.5703125" customWidth="1"/>
    <col min="11778" max="11778" width="40.7109375" customWidth="1"/>
    <col min="11779" max="11779" width="11.85546875" customWidth="1"/>
    <col min="11780" max="11780" width="11.5703125" customWidth="1"/>
    <col min="11781" max="11784" width="10.7109375" customWidth="1"/>
    <col min="12033" max="12033" width="12.5703125" customWidth="1"/>
    <col min="12034" max="12034" width="40.7109375" customWidth="1"/>
    <col min="12035" max="12035" width="11.85546875" customWidth="1"/>
    <col min="12036" max="12036" width="11.5703125" customWidth="1"/>
    <col min="12037" max="12040" width="10.7109375" customWidth="1"/>
    <col min="12289" max="12289" width="12.5703125" customWidth="1"/>
    <col min="12290" max="12290" width="40.7109375" customWidth="1"/>
    <col min="12291" max="12291" width="11.85546875" customWidth="1"/>
    <col min="12292" max="12292" width="11.5703125" customWidth="1"/>
    <col min="12293" max="12296" width="10.7109375" customWidth="1"/>
    <col min="12545" max="12545" width="12.5703125" customWidth="1"/>
    <col min="12546" max="12546" width="40.7109375" customWidth="1"/>
    <col min="12547" max="12547" width="11.85546875" customWidth="1"/>
    <col min="12548" max="12548" width="11.5703125" customWidth="1"/>
    <col min="12549" max="12552" width="10.7109375" customWidth="1"/>
    <col min="12801" max="12801" width="12.5703125" customWidth="1"/>
    <col min="12802" max="12802" width="40.7109375" customWidth="1"/>
    <col min="12803" max="12803" width="11.85546875" customWidth="1"/>
    <col min="12804" max="12804" width="11.5703125" customWidth="1"/>
    <col min="12805" max="12808" width="10.7109375" customWidth="1"/>
    <col min="13057" max="13057" width="12.5703125" customWidth="1"/>
    <col min="13058" max="13058" width="40.7109375" customWidth="1"/>
    <col min="13059" max="13059" width="11.85546875" customWidth="1"/>
    <col min="13060" max="13060" width="11.5703125" customWidth="1"/>
    <col min="13061" max="13064" width="10.7109375" customWidth="1"/>
    <col min="13313" max="13313" width="12.5703125" customWidth="1"/>
    <col min="13314" max="13314" width="40.7109375" customWidth="1"/>
    <col min="13315" max="13315" width="11.85546875" customWidth="1"/>
    <col min="13316" max="13316" width="11.5703125" customWidth="1"/>
    <col min="13317" max="13320" width="10.7109375" customWidth="1"/>
    <col min="13569" max="13569" width="12.5703125" customWidth="1"/>
    <col min="13570" max="13570" width="40.7109375" customWidth="1"/>
    <col min="13571" max="13571" width="11.85546875" customWidth="1"/>
    <col min="13572" max="13572" width="11.5703125" customWidth="1"/>
    <col min="13573" max="13576" width="10.7109375" customWidth="1"/>
    <col min="13825" max="13825" width="12.5703125" customWidth="1"/>
    <col min="13826" max="13826" width="40.7109375" customWidth="1"/>
    <col min="13827" max="13827" width="11.85546875" customWidth="1"/>
    <col min="13828" max="13828" width="11.5703125" customWidth="1"/>
    <col min="13829" max="13832" width="10.7109375" customWidth="1"/>
    <col min="14081" max="14081" width="12.5703125" customWidth="1"/>
    <col min="14082" max="14082" width="40.7109375" customWidth="1"/>
    <col min="14083" max="14083" width="11.85546875" customWidth="1"/>
    <col min="14084" max="14084" width="11.5703125" customWidth="1"/>
    <col min="14085" max="14088" width="10.7109375" customWidth="1"/>
    <col min="14337" max="14337" width="12.5703125" customWidth="1"/>
    <col min="14338" max="14338" width="40.7109375" customWidth="1"/>
    <col min="14339" max="14339" width="11.85546875" customWidth="1"/>
    <col min="14340" max="14340" width="11.5703125" customWidth="1"/>
    <col min="14341" max="14344" width="10.7109375" customWidth="1"/>
    <col min="14593" max="14593" width="12.5703125" customWidth="1"/>
    <col min="14594" max="14594" width="40.7109375" customWidth="1"/>
    <col min="14595" max="14595" width="11.85546875" customWidth="1"/>
    <col min="14596" max="14596" width="11.5703125" customWidth="1"/>
    <col min="14597" max="14600" width="10.7109375" customWidth="1"/>
    <col min="14849" max="14849" width="12.5703125" customWidth="1"/>
    <col min="14850" max="14850" width="40.7109375" customWidth="1"/>
    <col min="14851" max="14851" width="11.85546875" customWidth="1"/>
    <col min="14852" max="14852" width="11.5703125" customWidth="1"/>
    <col min="14853" max="14856" width="10.7109375" customWidth="1"/>
    <col min="15105" max="15105" width="12.5703125" customWidth="1"/>
    <col min="15106" max="15106" width="40.7109375" customWidth="1"/>
    <col min="15107" max="15107" width="11.85546875" customWidth="1"/>
    <col min="15108" max="15108" width="11.5703125" customWidth="1"/>
    <col min="15109" max="15112" width="10.7109375" customWidth="1"/>
    <col min="15361" max="15361" width="12.5703125" customWidth="1"/>
    <col min="15362" max="15362" width="40.7109375" customWidth="1"/>
    <col min="15363" max="15363" width="11.85546875" customWidth="1"/>
    <col min="15364" max="15364" width="11.5703125" customWidth="1"/>
    <col min="15365" max="15368" width="10.7109375" customWidth="1"/>
    <col min="15617" max="15617" width="12.5703125" customWidth="1"/>
    <col min="15618" max="15618" width="40.7109375" customWidth="1"/>
    <col min="15619" max="15619" width="11.85546875" customWidth="1"/>
    <col min="15620" max="15620" width="11.5703125" customWidth="1"/>
    <col min="15621" max="15624" width="10.7109375" customWidth="1"/>
    <col min="15873" max="15873" width="12.5703125" customWidth="1"/>
    <col min="15874" max="15874" width="40.7109375" customWidth="1"/>
    <col min="15875" max="15875" width="11.85546875" customWidth="1"/>
    <col min="15876" max="15876" width="11.5703125" customWidth="1"/>
    <col min="15877" max="15880" width="10.7109375" customWidth="1"/>
    <col min="16129" max="16129" width="12.5703125" customWidth="1"/>
    <col min="16130" max="16130" width="40.7109375" customWidth="1"/>
    <col min="16131" max="16131" width="11.85546875" customWidth="1"/>
    <col min="16132" max="16132" width="11.5703125" customWidth="1"/>
    <col min="16133" max="16136" width="10.7109375" customWidth="1"/>
  </cols>
  <sheetData>
    <row r="1" spans="1:8">
      <c r="A1" s="1" t="s">
        <v>0</v>
      </c>
      <c r="B1" s="2" t="s">
        <v>1</v>
      </c>
      <c r="C1" s="2"/>
      <c r="D1" s="2"/>
    </row>
    <row r="2" spans="1:8">
      <c r="A2" s="4"/>
      <c r="B2" s="2"/>
      <c r="C2" s="2"/>
      <c r="D2" s="2"/>
    </row>
    <row r="3" spans="1:8">
      <c r="A3" s="5"/>
      <c r="B3" s="6"/>
      <c r="C3" s="6"/>
      <c r="D3" s="6"/>
    </row>
    <row r="4" spans="1:8">
      <c r="A4" s="7" t="s">
        <v>3</v>
      </c>
      <c r="B4" s="8" t="s">
        <v>187</v>
      </c>
      <c r="C4" s="8"/>
      <c r="D4" s="8"/>
      <c r="G4" s="9"/>
    </row>
    <row r="5" spans="1:8">
      <c r="A5" s="5"/>
      <c r="B5" s="6"/>
      <c r="C5" s="6"/>
      <c r="D5" s="6"/>
      <c r="H5" s="9" t="s">
        <v>5</v>
      </c>
    </row>
    <row r="6" spans="1:8">
      <c r="A6" s="10" t="s">
        <v>6</v>
      </c>
      <c r="B6" s="11" t="s">
        <v>7</v>
      </c>
      <c r="C6" s="12" t="s">
        <v>8</v>
      </c>
      <c r="D6" s="12" t="s">
        <v>8</v>
      </c>
      <c r="E6" s="12" t="s">
        <v>8</v>
      </c>
      <c r="F6" s="12" t="s">
        <v>8</v>
      </c>
      <c r="G6" s="12" t="s">
        <v>8</v>
      </c>
      <c r="H6" s="12" t="s">
        <v>8</v>
      </c>
    </row>
    <row r="7" spans="1:8">
      <c r="A7" s="10"/>
      <c r="B7" s="11"/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</row>
    <row r="8" spans="1:8">
      <c r="A8" s="145" t="s">
        <v>188</v>
      </c>
      <c r="B8" s="146" t="s">
        <v>189</v>
      </c>
      <c r="C8" s="147">
        <v>11260</v>
      </c>
      <c r="D8" s="146">
        <v>12937</v>
      </c>
      <c r="E8" s="146">
        <v>12301</v>
      </c>
      <c r="F8" s="146">
        <v>12914</v>
      </c>
      <c r="G8" s="146">
        <v>17160</v>
      </c>
      <c r="H8" s="147">
        <v>20453</v>
      </c>
    </row>
    <row r="9" spans="1:8">
      <c r="A9" s="145" t="s">
        <v>190</v>
      </c>
      <c r="B9" s="146" t="s">
        <v>191</v>
      </c>
      <c r="C9" s="146">
        <v>0</v>
      </c>
      <c r="D9" s="146">
        <v>0</v>
      </c>
      <c r="E9" s="146">
        <v>0</v>
      </c>
      <c r="F9" s="146">
        <v>3897</v>
      </c>
      <c r="G9" s="147">
        <v>5863</v>
      </c>
      <c r="H9" s="148">
        <v>1835</v>
      </c>
    </row>
    <row r="10" spans="1:8">
      <c r="A10" s="145" t="s">
        <v>192</v>
      </c>
      <c r="B10" s="146" t="s">
        <v>193</v>
      </c>
      <c r="C10" s="146">
        <v>438</v>
      </c>
      <c r="D10" s="146">
        <v>535</v>
      </c>
      <c r="E10" s="146">
        <v>489</v>
      </c>
      <c r="F10" s="146">
        <v>892</v>
      </c>
      <c r="G10" s="146">
        <v>1593</v>
      </c>
      <c r="H10" s="147">
        <v>1230</v>
      </c>
    </row>
    <row r="11" spans="1:8">
      <c r="A11" s="145" t="s">
        <v>194</v>
      </c>
      <c r="B11" s="146" t="s">
        <v>195</v>
      </c>
      <c r="C11" s="146">
        <v>153</v>
      </c>
      <c r="D11" s="146">
        <v>0</v>
      </c>
      <c r="E11" s="146">
        <v>0</v>
      </c>
      <c r="F11" s="146">
        <v>1006</v>
      </c>
      <c r="G11" s="146">
        <v>420</v>
      </c>
      <c r="H11" s="147">
        <v>285</v>
      </c>
    </row>
    <row r="12" spans="1:8">
      <c r="A12" s="145" t="s">
        <v>196</v>
      </c>
      <c r="B12" s="146" t="s">
        <v>197</v>
      </c>
      <c r="C12" s="146">
        <v>702</v>
      </c>
      <c r="D12" s="146">
        <v>615</v>
      </c>
      <c r="E12" s="146">
        <v>706</v>
      </c>
      <c r="F12" s="146">
        <v>1705</v>
      </c>
      <c r="G12" s="146">
        <v>2031</v>
      </c>
      <c r="H12" s="147">
        <v>1276</v>
      </c>
    </row>
    <row r="13" spans="1:8">
      <c r="A13" s="145" t="s">
        <v>198</v>
      </c>
      <c r="B13" s="146" t="s">
        <v>199</v>
      </c>
      <c r="C13" s="146">
        <v>14601</v>
      </c>
      <c r="D13" s="146">
        <v>15464</v>
      </c>
      <c r="E13" s="146">
        <v>15651</v>
      </c>
      <c r="F13" s="146">
        <v>19660</v>
      </c>
      <c r="G13" s="146">
        <v>20798</v>
      </c>
      <c r="H13" s="147">
        <v>27467</v>
      </c>
    </row>
    <row r="14" spans="1:8">
      <c r="A14" s="145" t="s">
        <v>200</v>
      </c>
      <c r="B14" s="146" t="s">
        <v>201</v>
      </c>
      <c r="C14" s="146">
        <v>1337</v>
      </c>
      <c r="D14" s="146">
        <v>1615</v>
      </c>
      <c r="E14" s="146">
        <v>1069</v>
      </c>
      <c r="F14" s="146">
        <v>2641</v>
      </c>
      <c r="G14" s="146">
        <v>2482</v>
      </c>
      <c r="H14" s="147">
        <v>3014</v>
      </c>
    </row>
    <row r="15" spans="1:8">
      <c r="A15" s="145" t="s">
        <v>202</v>
      </c>
      <c r="B15" s="146" t="s">
        <v>203</v>
      </c>
      <c r="C15" s="146">
        <v>23</v>
      </c>
      <c r="D15" s="146">
        <v>19</v>
      </c>
      <c r="E15" s="146">
        <v>32</v>
      </c>
      <c r="F15" s="146">
        <v>18</v>
      </c>
      <c r="G15" s="146">
        <v>2470</v>
      </c>
      <c r="H15" s="147">
        <v>9344</v>
      </c>
    </row>
    <row r="16" spans="1:8">
      <c r="A16" s="145" t="s">
        <v>204</v>
      </c>
      <c r="B16" s="146" t="s">
        <v>205</v>
      </c>
      <c r="C16" s="146">
        <v>2444</v>
      </c>
      <c r="D16" s="146">
        <v>1642</v>
      </c>
      <c r="E16" s="146">
        <v>2194</v>
      </c>
      <c r="F16" s="146">
        <v>2988</v>
      </c>
      <c r="G16" s="146">
        <v>3569</v>
      </c>
      <c r="H16" s="147">
        <v>3794</v>
      </c>
    </row>
    <row r="17" spans="1:8">
      <c r="A17" s="145" t="s">
        <v>206</v>
      </c>
      <c r="B17" s="146" t="s">
        <v>207</v>
      </c>
      <c r="C17" s="146">
        <v>372</v>
      </c>
      <c r="D17" s="146">
        <v>640</v>
      </c>
      <c r="E17" s="146">
        <v>1051</v>
      </c>
      <c r="F17" s="146">
        <v>757</v>
      </c>
      <c r="G17" s="146">
        <v>1654</v>
      </c>
      <c r="H17" s="147">
        <v>1478</v>
      </c>
    </row>
    <row r="20" spans="1:8" ht="15.75" thickBot="1">
      <c r="A20" s="149"/>
    </row>
    <row r="21" spans="1:8">
      <c r="A21" s="150" t="s">
        <v>6</v>
      </c>
      <c r="B21" s="151" t="s">
        <v>7</v>
      </c>
      <c r="C21" s="152" t="s">
        <v>8</v>
      </c>
      <c r="D21" s="152" t="s">
        <v>8</v>
      </c>
      <c r="E21" s="152" t="s">
        <v>8</v>
      </c>
      <c r="F21" s="152" t="s">
        <v>8</v>
      </c>
      <c r="G21" s="152" t="s">
        <v>8</v>
      </c>
      <c r="H21" s="153" t="s">
        <v>8</v>
      </c>
    </row>
    <row r="22" spans="1:8">
      <c r="A22" s="154"/>
      <c r="B22" s="11"/>
      <c r="C22" s="13">
        <v>2008</v>
      </c>
      <c r="D22" s="13">
        <v>2009</v>
      </c>
      <c r="E22" s="13">
        <v>2010</v>
      </c>
      <c r="F22" s="13">
        <v>2011</v>
      </c>
      <c r="G22" s="13">
        <v>2012</v>
      </c>
      <c r="H22" s="155">
        <v>2013</v>
      </c>
    </row>
    <row r="23" spans="1:8">
      <c r="A23" s="156" t="s">
        <v>9</v>
      </c>
      <c r="B23" s="16" t="s">
        <v>10</v>
      </c>
      <c r="C23" s="157">
        <v>250763</v>
      </c>
      <c r="D23" s="157">
        <v>232041</v>
      </c>
      <c r="E23" s="158">
        <v>341249</v>
      </c>
      <c r="F23" s="158">
        <v>326902</v>
      </c>
      <c r="G23" s="158">
        <v>601099</v>
      </c>
      <c r="H23" s="159">
        <v>590984</v>
      </c>
    </row>
    <row r="24" spans="1:8">
      <c r="A24" s="160" t="s">
        <v>17</v>
      </c>
      <c r="B24" s="19" t="s">
        <v>208</v>
      </c>
      <c r="C24" s="161">
        <v>131227</v>
      </c>
      <c r="D24" s="161">
        <v>128852</v>
      </c>
      <c r="E24" s="162">
        <v>187586</v>
      </c>
      <c r="F24" s="162">
        <v>155953</v>
      </c>
      <c r="G24" s="163">
        <v>371174</v>
      </c>
      <c r="H24" s="164">
        <v>306084</v>
      </c>
    </row>
    <row r="25" spans="1:8">
      <c r="A25" s="165" t="s">
        <v>24</v>
      </c>
      <c r="B25" s="166" t="s">
        <v>209</v>
      </c>
      <c r="C25" s="167">
        <v>0</v>
      </c>
      <c r="D25" s="167">
        <v>0</v>
      </c>
      <c r="E25" s="168">
        <v>20000</v>
      </c>
      <c r="F25" s="168">
        <v>40000</v>
      </c>
      <c r="G25" s="169">
        <v>0</v>
      </c>
      <c r="H25" s="170">
        <v>0</v>
      </c>
    </row>
    <row r="26" spans="1:8" ht="15.75" thickBot="1">
      <c r="A26" s="171" t="s">
        <v>188</v>
      </c>
      <c r="B26" s="172" t="s">
        <v>210</v>
      </c>
      <c r="C26" s="173">
        <f t="shared" ref="C26:H26" si="0">C24/C23*100</f>
        <v>52.331085526971691</v>
      </c>
      <c r="D26" s="173">
        <f t="shared" si="0"/>
        <v>55.529841709008323</v>
      </c>
      <c r="E26" s="173">
        <f t="shared" si="0"/>
        <v>54.970417495728931</v>
      </c>
      <c r="F26" s="173">
        <f t="shared" si="0"/>
        <v>47.706346244440226</v>
      </c>
      <c r="G26" s="173">
        <f t="shared" si="0"/>
        <v>61.749229328280364</v>
      </c>
      <c r="H26" s="173">
        <f t="shared" si="0"/>
        <v>51.792265103623791</v>
      </c>
    </row>
    <row r="27" spans="1:8">
      <c r="A27" s="174"/>
      <c r="B27" s="175"/>
      <c r="C27" s="175"/>
      <c r="D27" s="175"/>
      <c r="E27" s="175"/>
      <c r="F27" s="175"/>
      <c r="G27" s="175"/>
      <c r="H27" s="148"/>
    </row>
    <row r="28" spans="1:8">
      <c r="A28" s="176"/>
      <c r="B28" s="177"/>
      <c r="C28" s="177"/>
      <c r="D28" s="177"/>
      <c r="E28" s="177"/>
      <c r="F28" s="177"/>
      <c r="G28" s="177"/>
      <c r="H28" s="70"/>
    </row>
    <row r="29" spans="1:8">
      <c r="A29" s="176"/>
      <c r="B29" s="177"/>
      <c r="C29" s="177"/>
      <c r="D29" s="177"/>
      <c r="E29" s="177"/>
      <c r="F29" s="177"/>
      <c r="G29" s="177"/>
      <c r="H29" s="70"/>
    </row>
    <row r="30" spans="1:8">
      <c r="A30" s="177"/>
      <c r="B30" s="177"/>
      <c r="C30" s="177"/>
      <c r="D30" s="177"/>
      <c r="E30" s="177"/>
      <c r="F30" s="177"/>
      <c r="G30" s="177"/>
      <c r="H30" s="177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tabele 1-4</vt:lpstr>
      <vt:lpstr>javni dug</vt:lpstr>
      <vt:lpstr>znacajni prihodi - rashodi</vt:lpstr>
    </vt:vector>
  </TitlesOfParts>
  <Company>Han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REDCROSS2</dc:creator>
  <cp:lastModifiedBy>REDCROSS2</cp:lastModifiedBy>
  <dcterms:created xsi:type="dcterms:W3CDTF">2014-11-05T06:59:51Z</dcterms:created>
  <dcterms:modified xsi:type="dcterms:W3CDTF">2014-11-05T08:24:10Z</dcterms:modified>
</cp:coreProperties>
</file>